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pocloud-my.sharepoint.com/personal/tarrlang_bidports_co_za/Documents/BPO - Tarryn Lange/Tarryn Personal/kzn kart club/"/>
    </mc:Choice>
  </mc:AlternateContent>
  <xr:revisionPtr revIDLastSave="0" documentId="8_{CDCF197F-81C3-4577-940D-5CEFDB8BBA7B}" xr6:coauthVersionLast="47" xr6:coauthVersionMax="47" xr10:uidLastSave="{00000000-0000-0000-0000-000000000000}"/>
  <bookViews>
    <workbookView xWindow="28680" yWindow="-120" windowWidth="29040" windowHeight="15720" tabRatio="809" activeTab="19" xr2:uid="{00000000-000D-0000-FFFF-FFFF00000000}"/>
  </bookViews>
  <sheets>
    <sheet name="BAMBINO" sheetId="3" r:id="rId1"/>
    <sheet name="MICRO MAX" sheetId="16" r:id="rId2"/>
    <sheet name="MINI MAX" sheetId="17" r:id="rId3"/>
    <sheet name="JNR MAX" sheetId="18" r:id="rId4"/>
    <sheet name="SNR MAX" sheetId="19" r:id="rId5"/>
    <sheet name="DD2" sheetId="20" r:id="rId6"/>
    <sheet name="DD2 MASTERS" sheetId="21" r:id="rId7"/>
    <sheet name="MAX 180" sheetId="27" r:id="rId8"/>
    <sheet name="CADET" sheetId="29" r:id="rId9"/>
    <sheet name="KID ROK" sheetId="30" r:id="rId10"/>
    <sheet name="MINI ROK" sheetId="31" r:id="rId11"/>
    <sheet name="OKJ" sheetId="32" r:id="rId12"/>
    <sheet name="OK N" sheetId="33" r:id="rId13"/>
    <sheet name="KZ2" sheetId="34" r:id="rId14"/>
    <sheet name="MICRO MAX CLUBMANS" sheetId="28" r:id="rId15"/>
    <sheet name="MINI CLUBMANS" sheetId="26" r:id="rId16"/>
    <sheet name="JNR CLUBMANS" sheetId="24" r:id="rId17"/>
    <sheet name="SNR CLUBMANS" sheetId="25" r:id="rId18"/>
    <sheet name="GEARBOX CLUBMANS" sheetId="22" r:id="rId19"/>
    <sheet name="4 STROKE" sheetId="23" r:id="rId20"/>
  </sheets>
  <definedNames>
    <definedName name="_xlnm._FilterDatabase" localSheetId="19" hidden="1">'4 STROKE'!$C$7:$AK$22</definedName>
    <definedName name="_xlnm._FilterDatabase" localSheetId="0" hidden="1">BAMBINO!$C$7:$AK$14</definedName>
    <definedName name="_xlnm._FilterDatabase" localSheetId="18" hidden="1">'GEARBOX CLUBMANS'!$C$7:$AK$9</definedName>
    <definedName name="_xlnm._FilterDatabase" localSheetId="15" hidden="1">'MINI CLUBMANS'!$C$7:$AK$13</definedName>
    <definedName name="_xlnm.Print_Area" localSheetId="19">'4 STROKE'!$A$1:$AM$25</definedName>
    <definedName name="_xlnm.Print_Area" localSheetId="0">BAMBINO!$A$1:$AM$18</definedName>
    <definedName name="_xlnm.Print_Area" localSheetId="5">'DD2'!$A$1:$AM$21</definedName>
    <definedName name="_xlnm.Print_Area" localSheetId="6">'DD2 MASTERS'!$A$1:$AM$18</definedName>
    <definedName name="_xlnm.Print_Area" localSheetId="18">'GEARBOX CLUBMANS'!$A$1:$AM$12</definedName>
    <definedName name="_xlnm.Print_Area" localSheetId="16">'JNR CLUBMANS'!$A$1:$AM$16</definedName>
    <definedName name="_xlnm.Print_Area" localSheetId="3">'JNR MAX'!$A$1:$AM$18</definedName>
    <definedName name="_xlnm.Print_Area" localSheetId="1">'MICRO MAX'!$A$1:$AM$19</definedName>
    <definedName name="_xlnm.Print_Area" localSheetId="15">'MINI CLUBMANS'!$A$1:$AM$16</definedName>
    <definedName name="_xlnm.Print_Area" localSheetId="2">'MINI MAX'!$A$1:$AM$23</definedName>
    <definedName name="_xlnm.Print_Area" localSheetId="17">'SNR CLUBMANS'!$A$1:$AM$26</definedName>
    <definedName name="_xlnm.Print_Area" localSheetId="4">'SNR MAX'!$A$1:$AM$22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0" i="16" l="1"/>
  <c r="AK10" i="16"/>
  <c r="AL10" i="16" s="1"/>
  <c r="AD11" i="16"/>
  <c r="AL11" i="16" s="1"/>
  <c r="AK11" i="16"/>
  <c r="AD12" i="16"/>
  <c r="AK12" i="16"/>
  <c r="AL12" i="16" s="1"/>
  <c r="AD13" i="16"/>
  <c r="AK13" i="16"/>
  <c r="AD14" i="16"/>
  <c r="AK14" i="16"/>
  <c r="AL14" i="16" s="1"/>
  <c r="AD15" i="16"/>
  <c r="AL15" i="16" s="1"/>
  <c r="AK15" i="16"/>
  <c r="AD16" i="16"/>
  <c r="AK16" i="16"/>
  <c r="AL16" i="16" s="1"/>
  <c r="AK16" i="17"/>
  <c r="AL16" i="17"/>
  <c r="AK17" i="17"/>
  <c r="AL17" i="17" s="1"/>
  <c r="AK18" i="17"/>
  <c r="AK19" i="17"/>
  <c r="AL19" i="17" s="1"/>
  <c r="AK20" i="17"/>
  <c r="AD15" i="17"/>
  <c r="AD16" i="17"/>
  <c r="AD17" i="17"/>
  <c r="AD18" i="17"/>
  <c r="AD19" i="17"/>
  <c r="AK14" i="23"/>
  <c r="AK17" i="23"/>
  <c r="AK14" i="25"/>
  <c r="AJ12" i="24"/>
  <c r="AI12" i="24"/>
  <c r="AH12" i="24"/>
  <c r="AG12" i="24"/>
  <c r="AF12" i="24"/>
  <c r="AE12" i="24"/>
  <c r="AJ11" i="24"/>
  <c r="AI11" i="24"/>
  <c r="AH11" i="24"/>
  <c r="AG11" i="24"/>
  <c r="AF11" i="24"/>
  <c r="AE11" i="24"/>
  <c r="AJ10" i="24"/>
  <c r="AI10" i="24"/>
  <c r="AH10" i="24"/>
  <c r="AG10" i="24"/>
  <c r="AF10" i="24"/>
  <c r="AE10" i="24"/>
  <c r="AJ9" i="24"/>
  <c r="AI9" i="24"/>
  <c r="AH9" i="24"/>
  <c r="AG9" i="24"/>
  <c r="AF9" i="24"/>
  <c r="AE9" i="24"/>
  <c r="AJ8" i="24"/>
  <c r="AI8" i="24"/>
  <c r="AH8" i="24"/>
  <c r="AG8" i="24"/>
  <c r="AF8" i="24"/>
  <c r="AE8" i="24"/>
  <c r="AJ12" i="26"/>
  <c r="AI12" i="26"/>
  <c r="AH12" i="26"/>
  <c r="AG12" i="26"/>
  <c r="AF12" i="26"/>
  <c r="AE12" i="26"/>
  <c r="AJ11" i="26"/>
  <c r="AI11" i="26"/>
  <c r="AH11" i="26"/>
  <c r="AG11" i="26"/>
  <c r="AF11" i="26"/>
  <c r="AE11" i="26"/>
  <c r="AJ10" i="26"/>
  <c r="AI10" i="26"/>
  <c r="AH10" i="26"/>
  <c r="AG10" i="26"/>
  <c r="AF10" i="26"/>
  <c r="AE10" i="26"/>
  <c r="AJ9" i="26"/>
  <c r="AI9" i="26"/>
  <c r="AH9" i="26"/>
  <c r="AG9" i="26"/>
  <c r="AF9" i="26"/>
  <c r="AE9" i="26"/>
  <c r="AJ8" i="26"/>
  <c r="AI8" i="26"/>
  <c r="AH8" i="26"/>
  <c r="AG8" i="26"/>
  <c r="AF8" i="26"/>
  <c r="AE8" i="26"/>
  <c r="AJ13" i="28"/>
  <c r="AI13" i="28"/>
  <c r="AH13" i="28"/>
  <c r="AG13" i="28"/>
  <c r="AF13" i="28"/>
  <c r="AE13" i="28"/>
  <c r="AJ12" i="28"/>
  <c r="AI12" i="28"/>
  <c r="AH12" i="28"/>
  <c r="AG12" i="28"/>
  <c r="AF12" i="28"/>
  <c r="AE12" i="28"/>
  <c r="AJ11" i="28"/>
  <c r="AI11" i="28"/>
  <c r="AH11" i="28"/>
  <c r="AG11" i="28"/>
  <c r="AF11" i="28"/>
  <c r="AE11" i="28"/>
  <c r="AJ10" i="28"/>
  <c r="AI10" i="28"/>
  <c r="AH10" i="28"/>
  <c r="AG10" i="28"/>
  <c r="AF10" i="28"/>
  <c r="AE10" i="28"/>
  <c r="AJ9" i="28"/>
  <c r="AI9" i="28"/>
  <c r="AH9" i="28"/>
  <c r="AG9" i="28"/>
  <c r="AF9" i="28"/>
  <c r="AE9" i="28"/>
  <c r="AJ8" i="28"/>
  <c r="AI8" i="28"/>
  <c r="AH8" i="28"/>
  <c r="AG8" i="28"/>
  <c r="AF8" i="28"/>
  <c r="AE8" i="28"/>
  <c r="AJ13" i="27"/>
  <c r="AI13" i="27"/>
  <c r="AH13" i="27"/>
  <c r="AG13" i="27"/>
  <c r="AF13" i="27"/>
  <c r="AE13" i="27"/>
  <c r="AJ12" i="27"/>
  <c r="AI12" i="27"/>
  <c r="AH12" i="27"/>
  <c r="AG12" i="27"/>
  <c r="AF12" i="27"/>
  <c r="AE12" i="27"/>
  <c r="AJ11" i="27"/>
  <c r="AI11" i="27"/>
  <c r="AH11" i="27"/>
  <c r="AG11" i="27"/>
  <c r="AF11" i="27"/>
  <c r="AE11" i="27"/>
  <c r="AJ10" i="27"/>
  <c r="AI10" i="27"/>
  <c r="AH10" i="27"/>
  <c r="AG10" i="27"/>
  <c r="AF10" i="27"/>
  <c r="AE10" i="27"/>
  <c r="AJ9" i="27"/>
  <c r="AI9" i="27"/>
  <c r="AH9" i="27"/>
  <c r="AG9" i="27"/>
  <c r="AF9" i="27"/>
  <c r="AE9" i="27"/>
  <c r="AJ8" i="27"/>
  <c r="AI8" i="27"/>
  <c r="AH8" i="27"/>
  <c r="AG8" i="27"/>
  <c r="AF8" i="27"/>
  <c r="AE8" i="27"/>
  <c r="AK13" i="21"/>
  <c r="AK12" i="21"/>
  <c r="AL12" i="21" s="1"/>
  <c r="AK9" i="21"/>
  <c r="AK15" i="18"/>
  <c r="AK12" i="18"/>
  <c r="AD20" i="25"/>
  <c r="AD18" i="25"/>
  <c r="AD14" i="25"/>
  <c r="AD12" i="25"/>
  <c r="AD19" i="25"/>
  <c r="AD11" i="25"/>
  <c r="AD13" i="25"/>
  <c r="AD9" i="25"/>
  <c r="AD10" i="25"/>
  <c r="AD8" i="25"/>
  <c r="AD15" i="18"/>
  <c r="AK14" i="18"/>
  <c r="AD14" i="18"/>
  <c r="AD12" i="18"/>
  <c r="AK12" i="28"/>
  <c r="AL12" i="28" s="1"/>
  <c r="AK13" i="28"/>
  <c r="AL13" i="28" s="1"/>
  <c r="AD9" i="21"/>
  <c r="AD10" i="21"/>
  <c r="AD11" i="21"/>
  <c r="AD12" i="21"/>
  <c r="AD13" i="21"/>
  <c r="AK13" i="3"/>
  <c r="AD12" i="3"/>
  <c r="AD13" i="3"/>
  <c r="AL13" i="3" s="1"/>
  <c r="AL13" i="21" l="1"/>
  <c r="AL18" i="17"/>
  <c r="AL13" i="16"/>
  <c r="AK20" i="25"/>
  <c r="AL20" i="25" s="1"/>
  <c r="AK18" i="25"/>
  <c r="AL18" i="25" s="1"/>
  <c r="AK19" i="25"/>
  <c r="AL19" i="25" s="1"/>
  <c r="AL14" i="25"/>
  <c r="AK11" i="21"/>
  <c r="AL11" i="21" s="1"/>
  <c r="AK10" i="21"/>
  <c r="AL10" i="21" s="1"/>
  <c r="AL9" i="21"/>
  <c r="AL15" i="18"/>
  <c r="AL12" i="18"/>
  <c r="AL14" i="18"/>
  <c r="AK11" i="25"/>
  <c r="AL11" i="25" s="1"/>
  <c r="AK10" i="25"/>
  <c r="AL10" i="25" s="1"/>
  <c r="AK8" i="25"/>
  <c r="AL8" i="25" s="1"/>
  <c r="AK12" i="25"/>
  <c r="AL12" i="25" s="1"/>
  <c r="AK13" i="25"/>
  <c r="AL13" i="25" s="1"/>
  <c r="AK9" i="25"/>
  <c r="AL9" i="25" s="1"/>
  <c r="AL12" i="24"/>
  <c r="AD14" i="19"/>
  <c r="AK11" i="18"/>
  <c r="AK13" i="18"/>
  <c r="AK9" i="18"/>
  <c r="AD8" i="18"/>
  <c r="AD13" i="18"/>
  <c r="AD11" i="18"/>
  <c r="AD10" i="17"/>
  <c r="AD13" i="17"/>
  <c r="AD14" i="17"/>
  <c r="AK21" i="25"/>
  <c r="AD21" i="25"/>
  <c r="AD21" i="23"/>
  <c r="AD11" i="23"/>
  <c r="AK8" i="18" l="1"/>
  <c r="AL8" i="18" s="1"/>
  <c r="AL13" i="18"/>
  <c r="AK10" i="17"/>
  <c r="AL10" i="17" s="1"/>
  <c r="AL21" i="25"/>
  <c r="AK14" i="19"/>
  <c r="AL14" i="19" s="1"/>
  <c r="AL11" i="18"/>
  <c r="AK14" i="17"/>
  <c r="AL14" i="17" s="1"/>
  <c r="AK15" i="17"/>
  <c r="AL15" i="17" s="1"/>
  <c r="AK13" i="17"/>
  <c r="AL13" i="17" s="1"/>
  <c r="AK21" i="23"/>
  <c r="AL21" i="23" s="1"/>
  <c r="AD18" i="19"/>
  <c r="AD17" i="19"/>
  <c r="AD16" i="19"/>
  <c r="AD13" i="19"/>
  <c r="AD11" i="19"/>
  <c r="AD12" i="19"/>
  <c r="AD10" i="19"/>
  <c r="AD9" i="19"/>
  <c r="AD8" i="19"/>
  <c r="AD15" i="19"/>
  <c r="AD9" i="18"/>
  <c r="AL9" i="18" s="1"/>
  <c r="AD10" i="3"/>
  <c r="AD8" i="3"/>
  <c r="AD9" i="3"/>
  <c r="AD11" i="3"/>
  <c r="AD9" i="17"/>
  <c r="AD12" i="17"/>
  <c r="AD8" i="17"/>
  <c r="AD11" i="17"/>
  <c r="AK12" i="3" l="1"/>
  <c r="AL12" i="3" s="1"/>
  <c r="AK8" i="17"/>
  <c r="AK12" i="17"/>
  <c r="AL12" i="17" s="1"/>
  <c r="AK12" i="23"/>
  <c r="AK11" i="23"/>
  <c r="AL11" i="23" s="1"/>
  <c r="AD17" i="23"/>
  <c r="AK10" i="24"/>
  <c r="AD10" i="24"/>
  <c r="AL10" i="24" l="1"/>
  <c r="AK17" i="19"/>
  <c r="AL17" i="19" s="1"/>
  <c r="AL17" i="23"/>
  <c r="AE13" i="24" l="1"/>
  <c r="AF13" i="24"/>
  <c r="AG13" i="24"/>
  <c r="AH13" i="24"/>
  <c r="AI13" i="24"/>
  <c r="AJ13" i="24"/>
  <c r="AD11" i="27"/>
  <c r="AK11" i="27" l="1"/>
  <c r="AL11" i="27" s="1"/>
  <c r="AD9" i="16" l="1"/>
  <c r="AL15" i="3"/>
  <c r="AD14" i="23"/>
  <c r="AK13" i="19" l="1"/>
  <c r="AL13" i="19" s="1"/>
  <c r="AK9" i="16"/>
  <c r="AL9" i="16" s="1"/>
  <c r="AL14" i="23"/>
  <c r="AK9" i="17" l="1"/>
  <c r="AK10" i="27" l="1"/>
  <c r="AK9" i="27"/>
  <c r="AK12" i="27"/>
  <c r="AD10" i="27"/>
  <c r="AD9" i="27"/>
  <c r="AD12" i="27"/>
  <c r="AK10" i="3"/>
  <c r="AK18" i="19"/>
  <c r="AK16" i="19"/>
  <c r="AD12" i="28"/>
  <c r="AD13" i="28"/>
  <c r="AL10" i="3" l="1"/>
  <c r="AL10" i="27"/>
  <c r="AL12" i="27"/>
  <c r="AL9" i="27"/>
  <c r="AL18" i="19"/>
  <c r="AL16" i="19"/>
  <c r="AK13" i="23"/>
  <c r="AD13" i="23"/>
  <c r="AK9" i="28"/>
  <c r="AD9" i="28"/>
  <c r="AK8" i="19"/>
  <c r="AK11" i="24"/>
  <c r="AD11" i="24"/>
  <c r="AK9" i="24"/>
  <c r="AD9" i="24"/>
  <c r="AK8" i="28"/>
  <c r="AD8" i="28"/>
  <c r="AK19" i="23"/>
  <c r="AK10" i="23"/>
  <c r="AD19" i="23"/>
  <c r="AD10" i="23"/>
  <c r="AR11" i="34"/>
  <c r="AQ10" i="34"/>
  <c r="AJ10" i="34"/>
  <c r="AR10" i="34" s="1"/>
  <c r="AQ9" i="34"/>
  <c r="AJ9" i="34"/>
  <c r="AR9" i="34" s="1"/>
  <c r="AR8" i="34"/>
  <c r="AQ8" i="34"/>
  <c r="AJ8" i="34"/>
  <c r="AR11" i="33"/>
  <c r="AQ10" i="33"/>
  <c r="AJ10" i="33"/>
  <c r="AR10" i="33" s="1"/>
  <c r="AR9" i="33"/>
  <c r="AQ9" i="33"/>
  <c r="AJ9" i="33"/>
  <c r="AR8" i="33"/>
  <c r="AQ8" i="33"/>
  <c r="AJ8" i="33"/>
  <c r="AR11" i="32"/>
  <c r="AQ10" i="32"/>
  <c r="AJ10" i="32"/>
  <c r="AR10" i="32" s="1"/>
  <c r="AQ9" i="32"/>
  <c r="AJ9" i="32"/>
  <c r="AR9" i="32" s="1"/>
  <c r="AR8" i="32"/>
  <c r="AQ8" i="32"/>
  <c r="AJ8" i="32"/>
  <c r="AR11" i="31"/>
  <c r="AQ10" i="31"/>
  <c r="AJ10" i="31"/>
  <c r="AR10" i="31" s="1"/>
  <c r="AR9" i="31"/>
  <c r="AQ9" i="31"/>
  <c r="AJ9" i="31"/>
  <c r="AR8" i="31"/>
  <c r="AQ8" i="31"/>
  <c r="AJ8" i="31"/>
  <c r="AR11" i="30"/>
  <c r="AQ10" i="30"/>
  <c r="AJ10" i="30"/>
  <c r="AR10" i="30" s="1"/>
  <c r="AQ9" i="30"/>
  <c r="AJ9" i="30"/>
  <c r="AR9" i="30" s="1"/>
  <c r="AQ8" i="30"/>
  <c r="AJ8" i="30"/>
  <c r="AR8" i="30" s="1"/>
  <c r="AR11" i="29"/>
  <c r="AQ10" i="29"/>
  <c r="AJ10" i="29"/>
  <c r="AQ9" i="29"/>
  <c r="AJ9" i="29"/>
  <c r="AR9" i="29" s="1"/>
  <c r="AQ8" i="29"/>
  <c r="AJ8" i="29"/>
  <c r="AR8" i="29" s="1"/>
  <c r="AL14" i="28"/>
  <c r="AK10" i="28"/>
  <c r="AD10" i="28"/>
  <c r="AK11" i="28"/>
  <c r="AD11" i="28"/>
  <c r="AL15" i="27"/>
  <c r="AD14" i="27"/>
  <c r="AD13" i="27"/>
  <c r="AK8" i="27"/>
  <c r="AD8" i="27"/>
  <c r="AD10" i="20"/>
  <c r="AL19" i="20"/>
  <c r="AD14" i="20"/>
  <c r="AD14" i="3"/>
  <c r="AD15" i="23"/>
  <c r="AD20" i="23"/>
  <c r="AD12" i="23"/>
  <c r="AD16" i="23"/>
  <c r="AD8" i="23"/>
  <c r="AD18" i="23"/>
  <c r="AD9" i="23"/>
  <c r="AD22" i="23"/>
  <c r="AL23" i="23"/>
  <c r="AD8" i="22"/>
  <c r="AD9" i="22"/>
  <c r="AL10" i="22"/>
  <c r="AD15" i="25"/>
  <c r="AD17" i="25"/>
  <c r="AD22" i="25"/>
  <c r="AD23" i="25"/>
  <c r="AD16" i="25"/>
  <c r="AL24" i="25"/>
  <c r="AD8" i="24"/>
  <c r="AL14" i="24"/>
  <c r="AD8" i="26"/>
  <c r="AD9" i="26"/>
  <c r="AD11" i="26"/>
  <c r="AD10" i="26"/>
  <c r="AD13" i="26"/>
  <c r="AD12" i="26"/>
  <c r="AL14" i="26"/>
  <c r="AD8" i="21"/>
  <c r="AD14" i="21"/>
  <c r="AD15" i="21"/>
  <c r="AL16" i="21"/>
  <c r="AD9" i="20"/>
  <c r="AD8" i="20"/>
  <c r="AD13" i="20"/>
  <c r="AD12" i="20"/>
  <c r="AD15" i="20"/>
  <c r="AD16" i="20"/>
  <c r="AD17" i="20"/>
  <c r="AD18" i="20"/>
  <c r="AD11" i="20"/>
  <c r="AD19" i="19"/>
  <c r="AL20" i="19"/>
  <c r="AD10" i="18"/>
  <c r="AL16" i="18"/>
  <c r="AD20" i="17"/>
  <c r="AL20" i="17" s="1"/>
  <c r="AL21" i="17"/>
  <c r="AD8" i="16"/>
  <c r="AL17" i="16"/>
  <c r="AL13" i="23" l="1"/>
  <c r="AL9" i="28"/>
  <c r="AL11" i="24"/>
  <c r="AL10" i="23"/>
  <c r="AL9" i="17"/>
  <c r="AL10" i="28"/>
  <c r="AL11" i="28"/>
  <c r="AL8" i="19"/>
  <c r="AL9" i="24"/>
  <c r="AL8" i="28"/>
  <c r="AL19" i="23"/>
  <c r="AR10" i="29"/>
  <c r="AK10" i="20"/>
  <c r="AL10" i="20" s="1"/>
  <c r="AK11" i="20"/>
  <c r="AL11" i="20" s="1"/>
  <c r="AK13" i="27"/>
  <c r="AL13" i="27" s="1"/>
  <c r="AL8" i="27"/>
  <c r="AK9" i="3"/>
  <c r="AL9" i="3" s="1"/>
  <c r="AK8" i="22"/>
  <c r="AL8" i="22" s="1"/>
  <c r="AK9" i="22"/>
  <c r="AL9" i="22" s="1"/>
  <c r="AK8" i="16"/>
  <c r="AL8" i="16" s="1"/>
  <c r="AK14" i="21"/>
  <c r="AL14" i="21" s="1"/>
  <c r="AK8" i="21"/>
  <c r="AL8" i="21" s="1"/>
  <c r="AK16" i="20"/>
  <c r="AL16" i="20" s="1"/>
  <c r="AK14" i="20"/>
  <c r="AL14" i="20" s="1"/>
  <c r="AK8" i="20"/>
  <c r="AL8" i="20" s="1"/>
  <c r="AK17" i="20"/>
  <c r="AL17" i="20" s="1"/>
  <c r="AK15" i="20"/>
  <c r="AL15" i="20" s="1"/>
  <c r="AK13" i="20"/>
  <c r="AL13" i="20" s="1"/>
  <c r="AK18" i="20"/>
  <c r="AL18" i="20" s="1"/>
  <c r="AK12" i="20"/>
  <c r="AL12" i="20" s="1"/>
  <c r="AK9" i="20"/>
  <c r="AL9" i="20" s="1"/>
  <c r="AK10" i="18"/>
  <c r="AL10" i="18" s="1"/>
  <c r="AK13" i="26"/>
  <c r="AL13" i="26" s="1"/>
  <c r="AK11" i="26"/>
  <c r="AL11" i="26" s="1"/>
  <c r="AK9" i="26"/>
  <c r="AL9" i="26" s="1"/>
  <c r="AK8" i="26"/>
  <c r="AL8" i="26" s="1"/>
  <c r="AK10" i="26"/>
  <c r="AL10" i="26" s="1"/>
  <c r="AK12" i="26"/>
  <c r="AL12" i="26" s="1"/>
  <c r="AK16" i="23"/>
  <c r="AL16" i="23" s="1"/>
  <c r="AK18" i="23"/>
  <c r="AL18" i="23" s="1"/>
  <c r="AK20" i="23"/>
  <c r="AL20" i="23" s="1"/>
  <c r="AK22" i="23"/>
  <c r="AL22" i="23" s="1"/>
  <c r="AK9" i="23"/>
  <c r="AL9" i="23" s="1"/>
  <c r="AK8" i="23"/>
  <c r="AL8" i="23" s="1"/>
  <c r="AL12" i="23"/>
  <c r="AK15" i="23"/>
  <c r="AL15" i="23" s="1"/>
  <c r="AK23" i="25"/>
  <c r="AK17" i="25"/>
  <c r="AL17" i="25" s="1"/>
  <c r="AK22" i="25"/>
  <c r="AL22" i="25" s="1"/>
  <c r="AK16" i="25"/>
  <c r="AL16" i="25" s="1"/>
  <c r="AK15" i="25"/>
  <c r="AL15" i="25" s="1"/>
  <c r="AK8" i="24"/>
  <c r="AL8" i="24" s="1"/>
  <c r="AL8" i="17"/>
  <c r="AK11" i="17"/>
  <c r="AL11" i="17" s="1"/>
  <c r="AK11" i="3"/>
  <c r="AL11" i="3" s="1"/>
  <c r="AK14" i="3"/>
  <c r="AL14" i="3" s="1"/>
  <c r="AK8" i="3"/>
  <c r="AL8" i="3" s="1"/>
  <c r="AK11" i="19"/>
  <c r="AL11" i="19" s="1"/>
  <c r="AK19" i="19"/>
  <c r="AL19" i="19" s="1"/>
  <c r="AK9" i="19"/>
  <c r="AL9" i="19" s="1"/>
  <c r="AK15" i="19"/>
  <c r="AL15" i="19" s="1"/>
  <c r="AK10" i="19"/>
  <c r="AL10" i="19" s="1"/>
  <c r="AK12" i="19"/>
  <c r="AL12" i="19" s="1"/>
</calcChain>
</file>

<file path=xl/sharedStrings.xml><?xml version="1.0" encoding="utf-8"?>
<sst xmlns="http://schemas.openxmlformats.org/spreadsheetml/2006/main" count="596" uniqueCount="119">
  <si>
    <t>MSA LICENCE NUMBER</t>
  </si>
  <si>
    <t>RACE NUMBER</t>
  </si>
  <si>
    <t>D 1</t>
  </si>
  <si>
    <t>D 2</t>
  </si>
  <si>
    <t>D 3</t>
  </si>
  <si>
    <t>TOTAL DROP POINTS</t>
  </si>
  <si>
    <t>DROP POINTS</t>
  </si>
  <si>
    <t>POS</t>
  </si>
  <si>
    <t>FINAL TOTAL POINTS</t>
  </si>
  <si>
    <t>COMPETITOR
NAME &amp; SURNAME</t>
  </si>
  <si>
    <t>D 4</t>
  </si>
  <si>
    <t>D 5</t>
  </si>
  <si>
    <t>D 6</t>
  </si>
  <si>
    <t>IDUBE RACEWAY</t>
  </si>
  <si>
    <r>
      <t>NOTE :</t>
    </r>
    <r>
      <rPr>
        <b/>
        <sz val="11"/>
        <color theme="1"/>
        <rFont val="Calibri"/>
        <family val="2"/>
        <scheme val="minor"/>
      </rPr>
      <t xml:space="preserve"> 1. PROVISIONAL RESULTS &amp; SUBJECT TO CHANGE
           </t>
    </r>
  </si>
  <si>
    <r>
      <t>NOTE :</t>
    </r>
    <r>
      <rPr>
        <b/>
        <sz val="11"/>
        <color theme="1"/>
        <rFont val="Calibri"/>
        <family val="2"/>
        <scheme val="minor"/>
      </rPr>
      <t xml:space="preserve"> 1. PROVISIONAL RESULTS &amp; SUBJECT TO CHANGE
</t>
    </r>
  </si>
  <si>
    <r>
      <t>NOTE :</t>
    </r>
    <r>
      <rPr>
        <b/>
        <sz val="11"/>
        <color theme="1"/>
        <rFont val="Calibri"/>
        <family val="2"/>
        <scheme val="minor"/>
      </rPr>
      <t xml:space="preserve"> 1. PROVISIONAL RESULTS &amp; SUBJECT TO CHANGE
            </t>
    </r>
  </si>
  <si>
    <r>
      <t>NOTE :</t>
    </r>
    <r>
      <rPr>
        <b/>
        <sz val="11"/>
        <color theme="1"/>
        <rFont val="Calibri"/>
        <family val="2"/>
        <scheme val="minor"/>
      </rPr>
      <t xml:space="preserve"> 1. PROVISIONAL RESULTS &amp; SUBJECT TO CHANGE
          </t>
    </r>
  </si>
  <si>
    <r>
      <t>NOTE :</t>
    </r>
    <r>
      <rPr>
        <b/>
        <sz val="11"/>
        <color theme="1"/>
        <rFont val="Calibri"/>
        <family val="2"/>
        <scheme val="minor"/>
      </rPr>
      <t xml:space="preserve"> 1. PROVISIONAL RESULTS &amp; SUBJECT TO CHANGE
         </t>
    </r>
  </si>
  <si>
    <t>ROUND 3</t>
  </si>
  <si>
    <t>ROUND 8</t>
  </si>
  <si>
    <t>ROUND 7</t>
  </si>
  <si>
    <t>ROUND 9</t>
  </si>
  <si>
    <t>ROUND 10</t>
  </si>
  <si>
    <t>ROUND 1</t>
  </si>
  <si>
    <t>ROUND 2</t>
  </si>
  <si>
    <t>ROUND 4</t>
  </si>
  <si>
    <t>ROUND 5</t>
  </si>
  <si>
    <t>ROUND 6</t>
  </si>
  <si>
    <t>TOTAL
BEFORE DROP POINTS</t>
  </si>
  <si>
    <t>2026 KZN KART CLUB KARTING CHAMPIONSHIP - BAMBINO</t>
  </si>
  <si>
    <t>2026 KZN KART CLUB KARTING CHAMPIONSHIP - MICRO MAX</t>
  </si>
  <si>
    <t>2026 KZN KART CLUB KARTING CHAMPIONSHIP - MINI MAX</t>
  </si>
  <si>
    <t>2026 KZN KART CLUB KARTING CHAMPIONSHIP - JUNIOR MAX</t>
  </si>
  <si>
    <t>2026 KZN KART CLUB KARTING CHAMPIONSHIP - SENIOR MAX</t>
  </si>
  <si>
    <t>2026 KZN KART CLUB KARTING CHAMPIONSHIP - DD2</t>
  </si>
  <si>
    <t>2026 KZN KART CLUB KARTING CHAMPIONSHIP - DD2 MASTERS</t>
  </si>
  <si>
    <t>2026 KZN KART CLUB KARTING CHAMPIONSHIP - MAX 180</t>
  </si>
  <si>
    <t>2026 KZN KART CLUB KARTING CHAMPIONSHIP - CADET</t>
  </si>
  <si>
    <t>2026 KZN KART CLUB KARTING CHAMPIONSHIP - KID ROK</t>
  </si>
  <si>
    <t>2026 KZN KART CLUB KARTING CHAMPIONSHIP -MINI ROK</t>
  </si>
  <si>
    <t>2026 KZN KART CLUB KARTING CHAMPIONSHIP - OKJ</t>
  </si>
  <si>
    <t>2026 KZN KART CLUB KARTING CHAMPIONSHIP - OK N</t>
  </si>
  <si>
    <t>2026 KZN KART CLUB KARTING CHAMPIONSHIP - KZ2</t>
  </si>
  <si>
    <t>2026 KZN KART CLUB KARTING SOCIAL LEAGUE - MICRO MAX</t>
  </si>
  <si>
    <t>2026 KZN KART CLUB KARTING SOCIAL LEAGUE - MINI CLUBMANS</t>
  </si>
  <si>
    <t>2026 KZN KART CLUB KARTING SOCIAL LEAGUE - JUNIOR CLUBMANS</t>
  </si>
  <si>
    <t>2026 KZN KART CLUB KARTING SOCIAL LEAGUE - SENIOR CLUBMANS</t>
  </si>
  <si>
    <t>2026 KZN KART CLUB KARTING SOCIAL LEAGUE - GEARBOX CLUBMANS</t>
  </si>
  <si>
    <t>2026 KZN KART CLUB KARTING SOCIAL LEAGUE - 4 STROKES</t>
  </si>
  <si>
    <t>Travis Mingay</t>
  </si>
  <si>
    <t>Jonno Wilson</t>
  </si>
  <si>
    <t>Ryan Berrington-Smith</t>
  </si>
  <si>
    <t>Roxy Lange</t>
  </si>
  <si>
    <t>Troy Pieterse</t>
  </si>
  <si>
    <t>Yashteel Chetty</t>
  </si>
  <si>
    <t>Michael Arde</t>
  </si>
  <si>
    <t>Ryan Falconer</t>
  </si>
  <si>
    <t>Jordan Wilson</t>
  </si>
  <si>
    <t>Santiago Frade</t>
  </si>
  <si>
    <t>EXCL</t>
  </si>
  <si>
    <t>Tane Farias</t>
  </si>
  <si>
    <t>Bev Van Heerde</t>
  </si>
  <si>
    <t>Amani Ndlovu</t>
  </si>
  <si>
    <t>Rogan Jaggard</t>
  </si>
  <si>
    <t>Tiaan Buys</t>
  </si>
  <si>
    <t>Codi Phippen</t>
  </si>
  <si>
    <t>Maverick Jubber</t>
  </si>
  <si>
    <t>Luan Buys</t>
  </si>
  <si>
    <t>Cale Van Den Berg</t>
  </si>
  <si>
    <t>Matt Haslam</t>
  </si>
  <si>
    <t>Aven Bennet</t>
  </si>
  <si>
    <t>Sean Arde</t>
  </si>
  <si>
    <t>Connor Falconer</t>
  </si>
  <si>
    <t>Liam Schonken</t>
  </si>
  <si>
    <t>Gabriel Jubber</t>
  </si>
  <si>
    <t>Shrien Naidoo</t>
  </si>
  <si>
    <t>Jonathan Pieterse</t>
  </si>
  <si>
    <t>Alistair Mingay</t>
  </si>
  <si>
    <t>Devon Clark</t>
  </si>
  <si>
    <t>Steve Slark</t>
  </si>
  <si>
    <t>Chaice Van Koningsbruggen</t>
  </si>
  <si>
    <t xml:space="preserve">Derek Martin </t>
  </si>
  <si>
    <t>Willem Louw</t>
  </si>
  <si>
    <t>Ed Masson</t>
  </si>
  <si>
    <t>Richard Van Heerde</t>
  </si>
  <si>
    <t>Andy Arde</t>
  </si>
  <si>
    <t>Andrew Nivison</t>
  </si>
  <si>
    <t>Lisa Mingay</t>
  </si>
  <si>
    <t>Kyle Nivison</t>
  </si>
  <si>
    <t>Shane Foley</t>
  </si>
  <si>
    <t>Melokuhle Ndlovu</t>
  </si>
  <si>
    <t>Gerrard Martin</t>
  </si>
  <si>
    <t>Azlan Singh</t>
  </si>
  <si>
    <t>Elijah Fedderke</t>
  </si>
  <si>
    <t>Steve Christy</t>
  </si>
  <si>
    <t>Wayne Christy</t>
  </si>
  <si>
    <t>Chris Wooldridge</t>
  </si>
  <si>
    <t>Zayen Thesan</t>
  </si>
  <si>
    <t>Abigail Rudd</t>
  </si>
  <si>
    <t>Taslyn Sujpathy</t>
  </si>
  <si>
    <t>Dan Akal</t>
  </si>
  <si>
    <t>Kirthan Cross</t>
  </si>
  <si>
    <t>Mayank Naidu</t>
  </si>
  <si>
    <t>Ryan Wooldridge</t>
  </si>
  <si>
    <t>40923</t>
  </si>
  <si>
    <t>4487</t>
  </si>
  <si>
    <t>44789</t>
  </si>
  <si>
    <t>1513</t>
  </si>
  <si>
    <t>O/E202600007874</t>
  </si>
  <si>
    <t>O/E202600009489</t>
  </si>
  <si>
    <t>O/E202600009469</t>
  </si>
  <si>
    <t>O/E2026600009452</t>
  </si>
  <si>
    <t>O/E202600009450</t>
  </si>
  <si>
    <t>O/E202600007832</t>
  </si>
  <si>
    <t>O/E202600007842</t>
  </si>
  <si>
    <t>O/E202600008000</t>
  </si>
  <si>
    <t>Akeel Singh</t>
  </si>
  <si>
    <t>Anele Nzimande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</si>
</sst>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&quot;\ #,##0;[Red]&quot;R&quot;\ \-#,##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C7CE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6" fillId="3" borderId="0" applyNumberFormat="0" applyBorder="0" applyAlignment="0" applyProtection="0"/>
    <xf numFmtId="9" fontId="13" fillId="0" borderId="0" applyFont="0" applyFill="0" applyBorder="0" applyAlignment="0" applyProtection="0"/>
  </cellStyleXfs>
  <cellXfs count="246">
    <xf numFmtId="0" fontId="0" fillId="0" borderId="0" xfId="0"/>
    <xf numFmtId="0" fontId="0" fillId="0" borderId="0" xfId="0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left" vertical="center" wrapText="1"/>
    </xf>
    <xf numFmtId="1" fontId="9" fillId="0" borderId="26" xfId="0" applyNumberFormat="1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" fontId="9" fillId="0" borderId="8" xfId="0" applyNumberFormat="1" applyFont="1" applyBorder="1" applyAlignment="1">
      <alignment horizontal="center" vertical="center" shrinkToFit="1"/>
    </xf>
    <xf numFmtId="0" fontId="7" fillId="2" borderId="7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7" fillId="0" borderId="28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1" fillId="0" borderId="40" xfId="0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2" borderId="39" xfId="0" applyFont="1" applyFill="1" applyBorder="1" applyAlignment="1">
      <alignment horizontal="center" vertical="center" wrapText="1"/>
    </xf>
    <xf numFmtId="164" fontId="1" fillId="2" borderId="19" xfId="0" applyNumberFormat="1" applyFont="1" applyFill="1" applyBorder="1" applyAlignment="1">
      <alignment horizontal="center" vertical="center" wrapText="1"/>
    </xf>
    <xf numFmtId="164" fontId="1" fillId="2" borderId="20" xfId="0" applyNumberFormat="1" applyFont="1" applyFill="1" applyBorder="1" applyAlignment="1">
      <alignment horizontal="center" vertical="center" wrapText="1"/>
    </xf>
    <xf numFmtId="164" fontId="1" fillId="2" borderId="21" xfId="0" applyNumberFormat="1" applyFont="1" applyFill="1" applyBorder="1" applyAlignment="1">
      <alignment horizontal="center" vertical="center" wrapText="1"/>
    </xf>
    <xf numFmtId="164" fontId="1" fillId="2" borderId="22" xfId="0" applyNumberFormat="1" applyFont="1" applyFill="1" applyBorder="1" applyAlignment="1">
      <alignment horizontal="center" vertical="center" wrapText="1"/>
    </xf>
    <xf numFmtId="164" fontId="1" fillId="2" borderId="43" xfId="0" applyNumberFormat="1" applyFont="1" applyFill="1" applyBorder="1" applyAlignment="1">
      <alignment horizontal="center" vertical="center" wrapText="1"/>
    </xf>
    <xf numFmtId="164" fontId="7" fillId="2" borderId="19" xfId="1" applyNumberFormat="1" applyFont="1" applyFill="1" applyBorder="1" applyAlignment="1">
      <alignment horizontal="center" vertical="center" wrapText="1"/>
    </xf>
    <xf numFmtId="164" fontId="7" fillId="2" borderId="22" xfId="1" applyNumberFormat="1" applyFont="1" applyFill="1" applyBorder="1" applyAlignment="1">
      <alignment horizontal="center" vertical="center" wrapText="1"/>
    </xf>
    <xf numFmtId="164" fontId="7" fillId="2" borderId="21" xfId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2" borderId="33" xfId="1" applyFont="1" applyFill="1" applyBorder="1" applyAlignment="1">
      <alignment horizontal="center" vertical="center"/>
    </xf>
    <xf numFmtId="0" fontId="7" fillId="2" borderId="35" xfId="1" applyFont="1" applyFill="1" applyBorder="1" applyAlignment="1">
      <alignment horizontal="center" vertical="center"/>
    </xf>
    <xf numFmtId="0" fontId="7" fillId="2" borderId="34" xfId="1" applyFont="1" applyFill="1" applyBorder="1" applyAlignment="1">
      <alignment horizontal="center" vertical="center"/>
    </xf>
    <xf numFmtId="0" fontId="7" fillId="2" borderId="45" xfId="1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7" fillId="2" borderId="27" xfId="1" applyFont="1" applyFill="1" applyBorder="1" applyAlignment="1">
      <alignment horizontal="center" vertical="center"/>
    </xf>
    <xf numFmtId="0" fontId="7" fillId="2" borderId="28" xfId="1" applyFont="1" applyFill="1" applyBorder="1" applyAlignment="1">
      <alignment horizontal="center" vertical="center"/>
    </xf>
    <xf numFmtId="0" fontId="7" fillId="2" borderId="29" xfId="1" applyFont="1" applyFill="1" applyBorder="1" applyAlignment="1">
      <alignment horizontal="center" vertical="center"/>
    </xf>
    <xf numFmtId="0" fontId="7" fillId="2" borderId="30" xfId="1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vertical="center" wrapText="1"/>
    </xf>
    <xf numFmtId="0" fontId="0" fillId="4" borderId="6" xfId="0" applyFill="1" applyBorder="1" applyAlignment="1">
      <alignment vertical="center"/>
    </xf>
    <xf numFmtId="0" fontId="4" fillId="4" borderId="37" xfId="0" applyFont="1" applyFill="1" applyBorder="1" applyAlignment="1">
      <alignment vertical="center" wrapText="1"/>
    </xf>
    <xf numFmtId="0" fontId="4" fillId="4" borderId="0" xfId="0" applyFont="1" applyFill="1" applyAlignment="1">
      <alignment vertical="center" wrapText="1"/>
    </xf>
    <xf numFmtId="0" fontId="0" fillId="4" borderId="44" xfId="0" applyFill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" fillId="0" borderId="11" xfId="0" quotePrefix="1" applyFont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49" fontId="1" fillId="0" borderId="24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2" borderId="17" xfId="1" applyFont="1" applyFill="1" applyBorder="1" applyAlignment="1">
      <alignment horizontal="center" vertical="center"/>
    </xf>
    <xf numFmtId="0" fontId="7" fillId="2" borderId="46" xfId="1" applyFont="1" applyFill="1" applyBorder="1" applyAlignment="1">
      <alignment horizontal="center" vertical="center"/>
    </xf>
    <xf numFmtId="0" fontId="7" fillId="2" borderId="18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" fillId="0" borderId="47" xfId="0" applyFont="1" applyBorder="1" applyAlignment="1">
      <alignment vertical="center"/>
    </xf>
    <xf numFmtId="0" fontId="1" fillId="0" borderId="48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7" fillId="2" borderId="15" xfId="1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7" fillId="0" borderId="53" xfId="0" applyFont="1" applyBorder="1" applyAlignment="1">
      <alignment horizontal="left" vertical="center" wrapText="1"/>
    </xf>
    <xf numFmtId="165" fontId="2" fillId="0" borderId="39" xfId="0" applyNumberFormat="1" applyFont="1" applyBorder="1" applyAlignment="1">
      <alignment horizontal="center" vertical="center"/>
    </xf>
    <xf numFmtId="0" fontId="1" fillId="0" borderId="55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7" fillId="2" borderId="52" xfId="1" applyFont="1" applyFill="1" applyBorder="1" applyAlignment="1">
      <alignment horizontal="center" vertical="center"/>
    </xf>
    <xf numFmtId="0" fontId="7" fillId="2" borderId="50" xfId="1" applyFont="1" applyFill="1" applyBorder="1" applyAlignment="1">
      <alignment horizontal="center" vertical="center"/>
    </xf>
    <xf numFmtId="0" fontId="7" fillId="2" borderId="51" xfId="1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/>
    </xf>
    <xf numFmtId="0" fontId="7" fillId="2" borderId="24" xfId="1" applyFont="1" applyFill="1" applyBorder="1" applyAlignment="1">
      <alignment horizontal="center" vertical="center"/>
    </xf>
    <xf numFmtId="0" fontId="7" fillId="2" borderId="23" xfId="1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" fontId="9" fillId="0" borderId="38" xfId="0" applyNumberFormat="1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 wrapText="1"/>
    </xf>
    <xf numFmtId="1" fontId="9" fillId="0" borderId="18" xfId="0" applyNumberFormat="1" applyFont="1" applyBorder="1" applyAlignment="1">
      <alignment horizontal="center" vertical="center" shrinkToFit="1"/>
    </xf>
    <xf numFmtId="0" fontId="1" fillId="0" borderId="23" xfId="0" quotePrefix="1" applyFont="1" applyBorder="1" applyAlignment="1">
      <alignment horizontal="center" vertical="center"/>
    </xf>
    <xf numFmtId="0" fontId="7" fillId="0" borderId="5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1" fontId="9" fillId="0" borderId="16" xfId="0" applyNumberFormat="1" applyFont="1" applyBorder="1" applyAlignment="1">
      <alignment horizontal="center" vertical="center" shrinkToFit="1"/>
    </xf>
    <xf numFmtId="0" fontId="0" fillId="0" borderId="5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1" fillId="0" borderId="32" xfId="0" applyFont="1" applyBorder="1" applyAlignment="1">
      <alignment vertical="center"/>
    </xf>
    <xf numFmtId="0" fontId="1" fillId="2" borderId="16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7" fillId="2" borderId="11" xfId="1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0" fillId="0" borderId="50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56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0" fillId="5" borderId="0" xfId="0" applyFill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7" fillId="2" borderId="57" xfId="1" applyFont="1" applyFill="1" applyBorder="1" applyAlignment="1">
      <alignment horizontal="center" vertical="center"/>
    </xf>
    <xf numFmtId="0" fontId="7" fillId="2" borderId="60" xfId="1" applyFont="1" applyFill="1" applyBorder="1" applyAlignment="1">
      <alignment horizontal="center" vertical="center"/>
    </xf>
    <xf numFmtId="0" fontId="7" fillId="2" borderId="58" xfId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7" fillId="2" borderId="36" xfId="1" applyFont="1" applyFill="1" applyBorder="1" applyAlignment="1">
      <alignment horizontal="center" vertical="center"/>
    </xf>
    <xf numFmtId="0" fontId="7" fillId="2" borderId="64" xfId="1" applyFont="1" applyFill="1" applyBorder="1" applyAlignment="1">
      <alignment horizontal="center" vertical="center"/>
    </xf>
    <xf numFmtId="0" fontId="7" fillId="2" borderId="62" xfId="1" applyFont="1" applyFill="1" applyBorder="1" applyAlignment="1">
      <alignment horizontal="center" vertical="center"/>
    </xf>
    <xf numFmtId="0" fontId="7" fillId="2" borderId="61" xfId="1" applyFont="1" applyFill="1" applyBorder="1" applyAlignment="1">
      <alignment horizontal="center" vertical="center"/>
    </xf>
    <xf numFmtId="0" fontId="1" fillId="2" borderId="63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7" fillId="0" borderId="52" xfId="0" applyFont="1" applyBorder="1" applyAlignment="1">
      <alignment horizontal="left" vertical="center" wrapText="1"/>
    </xf>
    <xf numFmtId="1" fontId="9" fillId="0" borderId="51" xfId="0" applyNumberFormat="1" applyFont="1" applyBorder="1" applyAlignment="1">
      <alignment horizontal="center" vertical="center" shrinkToFit="1"/>
    </xf>
    <xf numFmtId="0" fontId="3" fillId="0" borderId="63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" fillId="0" borderId="6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1" fillId="0" borderId="48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7" fillId="2" borderId="54" xfId="1" applyFont="1" applyFill="1" applyBorder="1" applyAlignment="1">
      <alignment horizontal="center" vertical="center"/>
    </xf>
    <xf numFmtId="0" fontId="7" fillId="2" borderId="55" xfId="1" applyFont="1" applyFill="1" applyBorder="1" applyAlignment="1">
      <alignment horizontal="center" vertical="center"/>
    </xf>
    <xf numFmtId="0" fontId="7" fillId="2" borderId="14" xfId="1" applyFont="1" applyFill="1" applyBorder="1" applyAlignment="1">
      <alignment horizontal="center" vertical="center"/>
    </xf>
    <xf numFmtId="0" fontId="7" fillId="2" borderId="31" xfId="1" applyFont="1" applyFill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7" fillId="2" borderId="70" xfId="1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49" xfId="0" applyFont="1" applyBorder="1" applyAlignment="1">
      <alignment vertical="center"/>
    </xf>
    <xf numFmtId="0" fontId="7" fillId="0" borderId="30" xfId="0" applyFont="1" applyBorder="1" applyAlignment="1">
      <alignment horizontal="left" vertical="center" wrapText="1"/>
    </xf>
    <xf numFmtId="0" fontId="1" fillId="0" borderId="31" xfId="0" quotePrefix="1" applyFont="1" applyBorder="1" applyAlignment="1">
      <alignment horizontal="center" vertical="center"/>
    </xf>
    <xf numFmtId="1" fontId="9" fillId="0" borderId="49" xfId="0" applyNumberFormat="1" applyFont="1" applyBorder="1" applyAlignment="1">
      <alignment horizontal="center" vertical="center" shrinkToFit="1"/>
    </xf>
    <xf numFmtId="10" fontId="0" fillId="0" borderId="0" xfId="2" applyNumberFormat="1" applyFont="1" applyAlignment="1">
      <alignment horizontal="center" vertical="center"/>
    </xf>
    <xf numFmtId="1" fontId="9" fillId="0" borderId="44" xfId="0" applyNumberFormat="1" applyFont="1" applyBorder="1" applyAlignment="1">
      <alignment horizontal="center" vertical="center" shrinkToFit="1"/>
    </xf>
    <xf numFmtId="0" fontId="7" fillId="2" borderId="0" xfId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7" fillId="2" borderId="59" xfId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5" fillId="0" borderId="34" xfId="0" applyFont="1" applyBorder="1" applyAlignment="1">
      <alignment horizontal="center" vertical="center"/>
    </xf>
    <xf numFmtId="49" fontId="14" fillId="0" borderId="10" xfId="0" applyNumberFormat="1" applyFont="1" applyBorder="1" applyAlignment="1">
      <alignment horizontal="center" vertical="center"/>
    </xf>
    <xf numFmtId="0" fontId="7" fillId="0" borderId="61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center"/>
    </xf>
    <xf numFmtId="0" fontId="7" fillId="0" borderId="71" xfId="0" applyFont="1" applyBorder="1" applyAlignment="1">
      <alignment horizontal="left" vertical="center" wrapText="1"/>
    </xf>
    <xf numFmtId="0" fontId="0" fillId="0" borderId="72" xfId="0" applyBorder="1" applyAlignment="1">
      <alignment horizontal="center" vertical="center"/>
    </xf>
    <xf numFmtId="0" fontId="1" fillId="0" borderId="68" xfId="0" applyFont="1" applyBorder="1" applyAlignment="1">
      <alignment vertical="center"/>
    </xf>
    <xf numFmtId="0" fontId="1" fillId="0" borderId="63" xfId="0" applyFont="1" applyBorder="1" applyAlignment="1">
      <alignment horizontal="center"/>
    </xf>
    <xf numFmtId="0" fontId="7" fillId="0" borderId="38" xfId="0" applyFont="1" applyBorder="1" applyAlignment="1">
      <alignment horizontal="left" vertical="center" wrapText="1"/>
    </xf>
    <xf numFmtId="1" fontId="9" fillId="0" borderId="65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3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0" fillId="4" borderId="37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25" xfId="0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23" xfId="1" applyFont="1" applyFill="1" applyBorder="1" applyAlignment="1">
      <alignment horizontal="center" vertical="center" wrapText="1"/>
    </xf>
    <xf numFmtId="14" fontId="1" fillId="2" borderId="25" xfId="0" applyNumberFormat="1" applyFont="1" applyFill="1" applyBorder="1" applyAlignment="1">
      <alignment horizontal="center" vertical="center" wrapText="1"/>
    </xf>
    <xf numFmtId="14" fontId="1" fillId="2" borderId="15" xfId="0" applyNumberFormat="1" applyFont="1" applyFill="1" applyBorder="1" applyAlignment="1">
      <alignment horizontal="center" vertical="center" wrapText="1"/>
    </xf>
    <xf numFmtId="14" fontId="1" fillId="2" borderId="16" xfId="0" applyNumberFormat="1" applyFont="1" applyFill="1" applyBorder="1" applyAlignment="1">
      <alignment horizontal="center" vertical="center" wrapText="1"/>
    </xf>
    <xf numFmtId="14" fontId="7" fillId="2" borderId="25" xfId="0" applyNumberFormat="1" applyFont="1" applyFill="1" applyBorder="1" applyAlignment="1">
      <alignment horizontal="center" vertical="center" wrapText="1"/>
    </xf>
    <xf numFmtId="14" fontId="7" fillId="2" borderId="15" xfId="0" applyNumberFormat="1" applyFont="1" applyFill="1" applyBorder="1" applyAlignment="1">
      <alignment horizontal="center" vertical="center" wrapText="1"/>
    </xf>
    <xf numFmtId="14" fontId="7" fillId="2" borderId="16" xfId="0" applyNumberFormat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2" borderId="37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center" vertical="center" wrapText="1"/>
    </xf>
    <xf numFmtId="0" fontId="7" fillId="2" borderId="44" xfId="1" applyFont="1" applyFill="1" applyBorder="1" applyAlignment="1">
      <alignment horizontal="center" vertical="center" wrapText="1"/>
    </xf>
    <xf numFmtId="0" fontId="7" fillId="2" borderId="25" xfId="1" applyFont="1" applyFill="1" applyBorder="1" applyAlignment="1">
      <alignment horizontal="center" vertical="center" wrapText="1"/>
    </xf>
    <xf numFmtId="0" fontId="7" fillId="2" borderId="15" xfId="1" applyFont="1" applyFill="1" applyBorder="1" applyAlignment="1">
      <alignment horizontal="center" vertical="center" wrapText="1"/>
    </xf>
    <xf numFmtId="0" fontId="7" fillId="2" borderId="16" xfId="1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" fillId="2" borderId="41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 wrapText="1"/>
    </xf>
    <xf numFmtId="14" fontId="12" fillId="2" borderId="25" xfId="0" applyNumberFormat="1" applyFont="1" applyFill="1" applyBorder="1" applyAlignment="1">
      <alignment horizontal="center" vertical="center" wrapText="1"/>
    </xf>
    <xf numFmtId="14" fontId="12" fillId="2" borderId="15" xfId="0" applyNumberFormat="1" applyFont="1" applyFill="1" applyBorder="1" applyAlignment="1">
      <alignment horizontal="center" vertical="center" wrapText="1"/>
    </xf>
    <xf numFmtId="14" fontId="12" fillId="2" borderId="16" xfId="0" applyNumberFormat="1" applyFont="1" applyFill="1" applyBorder="1" applyAlignment="1">
      <alignment horizontal="center" vertical="center" wrapText="1"/>
    </xf>
  </cellXfs>
  <cellStyles count="3">
    <cellStyle name="Bad" xfId="1" builtinId="27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30875</xdr:colOff>
      <xdr:row>1</xdr:row>
      <xdr:rowOff>60077</xdr:rowOff>
    </xdr:from>
    <xdr:to>
      <xdr:col>3</xdr:col>
      <xdr:colOff>283732</xdr:colOff>
      <xdr:row>5</xdr:row>
      <xdr:rowOff>91722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934" y="250577"/>
          <a:ext cx="1717242" cy="80126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25999</xdr:colOff>
      <xdr:row>1</xdr:row>
      <xdr:rowOff>68299</xdr:rowOff>
    </xdr:from>
    <xdr:to>
      <xdr:col>3</xdr:col>
      <xdr:colOff>248770</xdr:colOff>
      <xdr:row>5</xdr:row>
      <xdr:rowOff>134318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AD9DB6-10E4-4D03-B035-D37AFF3B9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539" y="256894"/>
          <a:ext cx="1689621" cy="77848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25999</xdr:colOff>
      <xdr:row>1</xdr:row>
      <xdr:rowOff>68299</xdr:rowOff>
    </xdr:from>
    <xdr:to>
      <xdr:col>3</xdr:col>
      <xdr:colOff>286870</xdr:colOff>
      <xdr:row>5</xdr:row>
      <xdr:rowOff>172418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77D8E7-D1C4-47E3-BD86-A2EDBBE1E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539" y="256894"/>
          <a:ext cx="1727721" cy="81658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25999</xdr:colOff>
      <xdr:row>1</xdr:row>
      <xdr:rowOff>68299</xdr:rowOff>
    </xdr:from>
    <xdr:to>
      <xdr:col>3</xdr:col>
      <xdr:colOff>324970</xdr:colOff>
      <xdr:row>6</xdr:row>
      <xdr:rowOff>20018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3EA9F0-60DC-4E9B-8958-288C74AAA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539" y="256894"/>
          <a:ext cx="1765821" cy="85468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330799</xdr:colOff>
      <xdr:row>1</xdr:row>
      <xdr:rowOff>2484</xdr:rowOff>
    </xdr:from>
    <xdr:to>
      <xdr:col>3</xdr:col>
      <xdr:colOff>632460</xdr:colOff>
      <xdr:row>5</xdr:row>
      <xdr:rowOff>164798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AE5867-5969-4990-878B-6E4E23A48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1339" y="192984"/>
          <a:ext cx="1802801" cy="91669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285751</xdr:colOff>
      <xdr:row>1</xdr:row>
      <xdr:rowOff>64488</xdr:rowOff>
    </xdr:from>
    <xdr:to>
      <xdr:col>3</xdr:col>
      <xdr:colOff>416411</xdr:colOff>
      <xdr:row>5</xdr:row>
      <xdr:rowOff>145480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CA6424B-2C44-44C4-9B1F-22D700E67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1" y="254988"/>
          <a:ext cx="1635610" cy="83346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15697</xdr:colOff>
      <xdr:row>1</xdr:row>
      <xdr:rowOff>56031</xdr:rowOff>
    </xdr:from>
    <xdr:to>
      <xdr:col>3</xdr:col>
      <xdr:colOff>307042</xdr:colOff>
      <xdr:row>5</xdr:row>
      <xdr:rowOff>95395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859258-3B5D-439B-B2C3-789880974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857" y="250341"/>
          <a:ext cx="1754385" cy="74992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30875</xdr:colOff>
      <xdr:row>1</xdr:row>
      <xdr:rowOff>60077</xdr:rowOff>
    </xdr:from>
    <xdr:to>
      <xdr:col>3</xdr:col>
      <xdr:colOff>321160</xdr:colOff>
      <xdr:row>5</xdr:row>
      <xdr:rowOff>115028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02F3D9-A25D-4D65-8CA4-0A54425B2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934" y="250577"/>
          <a:ext cx="1750860" cy="81695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6470</xdr:colOff>
      <xdr:row>1</xdr:row>
      <xdr:rowOff>68575</xdr:rowOff>
    </xdr:from>
    <xdr:to>
      <xdr:col>3</xdr:col>
      <xdr:colOff>287767</xdr:colOff>
      <xdr:row>5</xdr:row>
      <xdr:rowOff>98736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F98B72-81B3-4659-9FDF-595F0BB47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529" y="259075"/>
          <a:ext cx="1730442" cy="80168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6470</xdr:colOff>
      <xdr:row>1</xdr:row>
      <xdr:rowOff>68575</xdr:rowOff>
    </xdr:from>
    <xdr:to>
      <xdr:col>3</xdr:col>
      <xdr:colOff>212687</xdr:colOff>
      <xdr:row>5</xdr:row>
      <xdr:rowOff>95639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FB2E29-0C24-436B-8B3F-5617BDB36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529" y="259075"/>
          <a:ext cx="1674412" cy="775729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284805</xdr:colOff>
      <xdr:row>1</xdr:row>
      <xdr:rowOff>69379</xdr:rowOff>
    </xdr:from>
    <xdr:to>
      <xdr:col>3</xdr:col>
      <xdr:colOff>283958</xdr:colOff>
      <xdr:row>5</xdr:row>
      <xdr:rowOff>133471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A946A4-4406-4D73-B8F1-0943CB804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717" y="259879"/>
          <a:ext cx="1799490" cy="8110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15697</xdr:colOff>
      <xdr:row>1</xdr:row>
      <xdr:rowOff>56031</xdr:rowOff>
    </xdr:from>
    <xdr:to>
      <xdr:col>3</xdr:col>
      <xdr:colOff>268942</xdr:colOff>
      <xdr:row>5</xdr:row>
      <xdr:rowOff>57295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54327F-DFD0-4C59-ACA0-8E760B9567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756" y="246531"/>
          <a:ext cx="1710010" cy="767074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8466</xdr:colOff>
      <xdr:row>1</xdr:row>
      <xdr:rowOff>71283</xdr:rowOff>
    </xdr:from>
    <xdr:to>
      <xdr:col>3</xdr:col>
      <xdr:colOff>244848</xdr:colOff>
      <xdr:row>5</xdr:row>
      <xdr:rowOff>94861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05452C-F60F-4484-9421-7B8E9EEBE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525" y="261783"/>
          <a:ext cx="1683622" cy="785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11204</xdr:colOff>
      <xdr:row>1</xdr:row>
      <xdr:rowOff>56030</xdr:rowOff>
    </xdr:from>
    <xdr:to>
      <xdr:col>3</xdr:col>
      <xdr:colOff>302558</xdr:colOff>
      <xdr:row>5</xdr:row>
      <xdr:rowOff>78199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64026CA-6BB7-4960-990E-5195B3439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263" y="246530"/>
          <a:ext cx="1748119" cy="78416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6470</xdr:colOff>
      <xdr:row>1</xdr:row>
      <xdr:rowOff>68575</xdr:rowOff>
    </xdr:from>
    <xdr:to>
      <xdr:col>3</xdr:col>
      <xdr:colOff>246305</xdr:colOff>
      <xdr:row>5</xdr:row>
      <xdr:rowOff>97878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F192E14-CD46-4C06-810F-FA6A3E1EE5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529" y="259075"/>
          <a:ext cx="1708030" cy="79130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29135</xdr:colOff>
      <xdr:row>1</xdr:row>
      <xdr:rowOff>66728</xdr:rowOff>
    </xdr:from>
    <xdr:to>
      <xdr:col>3</xdr:col>
      <xdr:colOff>302560</xdr:colOff>
      <xdr:row>5</xdr:row>
      <xdr:rowOff>94257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CDA88F-C12D-4201-AFEE-F76F8BE8A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988" y="257228"/>
          <a:ext cx="1707778" cy="79905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26894</xdr:colOff>
      <xdr:row>1</xdr:row>
      <xdr:rowOff>66333</xdr:rowOff>
    </xdr:from>
    <xdr:to>
      <xdr:col>2</xdr:col>
      <xdr:colOff>1788683</xdr:colOff>
      <xdr:row>5</xdr:row>
      <xdr:rowOff>96390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2F63D3-57E6-4CB4-8982-4B9D9D929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953" y="256833"/>
          <a:ext cx="1721224" cy="78443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25999</xdr:colOff>
      <xdr:row>1</xdr:row>
      <xdr:rowOff>68299</xdr:rowOff>
    </xdr:from>
    <xdr:to>
      <xdr:col>2</xdr:col>
      <xdr:colOff>1635610</xdr:colOff>
      <xdr:row>5</xdr:row>
      <xdr:rowOff>21923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4FE7A9-1B96-406E-A345-B7B7EDD1E3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058" y="258799"/>
          <a:ext cx="1565236" cy="72133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25999</xdr:colOff>
      <xdr:row>1</xdr:row>
      <xdr:rowOff>68299</xdr:rowOff>
    </xdr:from>
    <xdr:to>
      <xdr:col>3</xdr:col>
      <xdr:colOff>168760</xdr:colOff>
      <xdr:row>5</xdr:row>
      <xdr:rowOff>54308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EACF81-3427-4640-A107-9BD454578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539" y="256894"/>
          <a:ext cx="1613421" cy="71181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25999</xdr:colOff>
      <xdr:row>1</xdr:row>
      <xdr:rowOff>68299</xdr:rowOff>
    </xdr:from>
    <xdr:to>
      <xdr:col>3</xdr:col>
      <xdr:colOff>210670</xdr:colOff>
      <xdr:row>5</xdr:row>
      <xdr:rowOff>96218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430A93-4E42-4213-AD97-E7950EB99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539" y="256894"/>
          <a:ext cx="1651521" cy="7403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B1:AN18"/>
  <sheetViews>
    <sheetView showGridLines="0" view="pageBreakPreview" zoomScaleNormal="100" zoomScaleSheetLayoutView="100" workbookViewId="0">
      <selection activeCell="AD9" sqref="AD9"/>
    </sheetView>
  </sheetViews>
  <sheetFormatPr defaultColWidth="9.08984375" defaultRowHeight="15" customHeight="1" x14ac:dyDescent="0.35"/>
  <cols>
    <col min="1" max="1" width="3" style="1" customWidth="1"/>
    <col min="2" max="2" width="4.453125" style="1" customWidth="1"/>
    <col min="3" max="3" width="21.90625" style="1" customWidth="1"/>
    <col min="4" max="4" width="13.54296875" style="1" bestFit="1" customWidth="1"/>
    <col min="5" max="5" width="9" style="1" customWidth="1"/>
    <col min="6" max="17" width="3.90625" style="25" bestFit="1" customWidth="1"/>
    <col min="18" max="18" width="3.90625" style="25" customWidth="1"/>
    <col min="19" max="29" width="3.90625" style="25" bestFit="1" customWidth="1"/>
    <col min="30" max="30" width="10.6328125" style="84" customWidth="1"/>
    <col min="31" max="36" width="4" style="25" customWidth="1"/>
    <col min="37" max="38" width="10.6328125" style="25" customWidth="1"/>
    <col min="39" max="39" width="3" style="25" customWidth="1"/>
    <col min="40" max="40" width="7.08984375" style="25" customWidth="1"/>
    <col min="41" max="41" width="7.90625" style="1" customWidth="1"/>
    <col min="42" max="16384" width="9.08984375" style="1"/>
  </cols>
  <sheetData>
    <row r="1" spans="2:40" ht="15" customHeight="1" thickBot="1" x14ac:dyDescent="0.4"/>
    <row r="2" spans="2:40" ht="15" customHeight="1" x14ac:dyDescent="0.35">
      <c r="B2" s="54"/>
      <c r="C2" s="55"/>
      <c r="D2" s="55"/>
      <c r="E2" s="55"/>
      <c r="F2" s="213" t="s">
        <v>30</v>
      </c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13"/>
      <c r="Z2" s="213"/>
      <c r="AA2" s="213"/>
      <c r="AB2" s="213"/>
      <c r="AC2" s="213"/>
      <c r="AD2" s="213"/>
      <c r="AE2" s="213"/>
      <c r="AF2" s="213"/>
      <c r="AG2" s="213"/>
      <c r="AH2" s="213"/>
      <c r="AI2" s="213"/>
      <c r="AJ2" s="213"/>
      <c r="AK2" s="213"/>
      <c r="AL2" s="56"/>
      <c r="AM2" s="1"/>
      <c r="AN2" s="1"/>
    </row>
    <row r="3" spans="2:40" ht="15" customHeight="1" thickBot="1" x14ac:dyDescent="0.4">
      <c r="B3" s="57"/>
      <c r="C3" s="58"/>
      <c r="D3" s="58"/>
      <c r="E3" s="58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59"/>
      <c r="AM3" s="1"/>
      <c r="AN3" s="1"/>
    </row>
    <row r="4" spans="2:40" s="33" customFormat="1" ht="15" customHeight="1" thickBot="1" x14ac:dyDescent="0.4">
      <c r="B4" s="215"/>
      <c r="C4" s="216"/>
      <c r="D4" s="216"/>
      <c r="E4" s="216"/>
      <c r="F4" s="239" t="s">
        <v>13</v>
      </c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240"/>
      <c r="Z4" s="240"/>
      <c r="AA4" s="240"/>
      <c r="AB4" s="240"/>
      <c r="AC4" s="240"/>
      <c r="AD4" s="210" t="s">
        <v>29</v>
      </c>
      <c r="AE4" s="228" t="s">
        <v>6</v>
      </c>
      <c r="AF4" s="229"/>
      <c r="AG4" s="229"/>
      <c r="AH4" s="229"/>
      <c r="AI4" s="229"/>
      <c r="AJ4" s="230"/>
      <c r="AK4" s="219" t="s">
        <v>5</v>
      </c>
      <c r="AL4" s="210" t="s">
        <v>8</v>
      </c>
    </row>
    <row r="5" spans="2:40" s="33" customFormat="1" ht="14.5" x14ac:dyDescent="0.35">
      <c r="B5" s="215"/>
      <c r="C5" s="216"/>
      <c r="D5" s="216"/>
      <c r="E5" s="216"/>
      <c r="F5" s="207" t="s">
        <v>24</v>
      </c>
      <c r="G5" s="208"/>
      <c r="H5" s="209"/>
      <c r="I5" s="207" t="s">
        <v>25</v>
      </c>
      <c r="J5" s="208"/>
      <c r="K5" s="209"/>
      <c r="L5" s="207" t="s">
        <v>19</v>
      </c>
      <c r="M5" s="208"/>
      <c r="N5" s="209"/>
      <c r="O5" s="207" t="s">
        <v>26</v>
      </c>
      <c r="P5" s="208"/>
      <c r="Q5" s="209"/>
      <c r="R5" s="207" t="s">
        <v>27</v>
      </c>
      <c r="S5" s="208"/>
      <c r="T5" s="209"/>
      <c r="U5" s="207" t="s">
        <v>28</v>
      </c>
      <c r="V5" s="208"/>
      <c r="W5" s="209"/>
      <c r="X5" s="207" t="s">
        <v>21</v>
      </c>
      <c r="Y5" s="208"/>
      <c r="Z5" s="209"/>
      <c r="AA5" s="207" t="s">
        <v>20</v>
      </c>
      <c r="AB5" s="208"/>
      <c r="AC5" s="209"/>
      <c r="AD5" s="211"/>
      <c r="AE5" s="231"/>
      <c r="AF5" s="232"/>
      <c r="AG5" s="232"/>
      <c r="AH5" s="232"/>
      <c r="AI5" s="232"/>
      <c r="AJ5" s="233"/>
      <c r="AK5" s="220"/>
      <c r="AL5" s="211"/>
    </row>
    <row r="6" spans="2:40" s="33" customFormat="1" ht="15" customHeight="1" thickBot="1" x14ac:dyDescent="0.4">
      <c r="B6" s="217"/>
      <c r="C6" s="218"/>
      <c r="D6" s="218"/>
      <c r="E6" s="218"/>
      <c r="F6" s="222">
        <v>46054</v>
      </c>
      <c r="G6" s="223"/>
      <c r="H6" s="224"/>
      <c r="I6" s="222">
        <v>46082</v>
      </c>
      <c r="J6" s="223"/>
      <c r="K6" s="224"/>
      <c r="L6" s="225">
        <v>46124</v>
      </c>
      <c r="M6" s="226"/>
      <c r="N6" s="227"/>
      <c r="O6" s="222">
        <v>46159</v>
      </c>
      <c r="P6" s="223"/>
      <c r="Q6" s="224"/>
      <c r="R6" s="222">
        <v>46228</v>
      </c>
      <c r="S6" s="223"/>
      <c r="T6" s="224"/>
      <c r="U6" s="222">
        <v>46229</v>
      </c>
      <c r="V6" s="223"/>
      <c r="W6" s="224"/>
      <c r="X6" s="222">
        <v>46278</v>
      </c>
      <c r="Y6" s="223"/>
      <c r="Z6" s="224"/>
      <c r="AA6" s="222">
        <v>46320</v>
      </c>
      <c r="AB6" s="223"/>
      <c r="AC6" s="224"/>
      <c r="AD6" s="211"/>
      <c r="AE6" s="234"/>
      <c r="AF6" s="235"/>
      <c r="AG6" s="235"/>
      <c r="AH6" s="235"/>
      <c r="AI6" s="235"/>
      <c r="AJ6" s="236"/>
      <c r="AK6" s="220"/>
      <c r="AL6" s="211"/>
    </row>
    <row r="7" spans="2:40" s="43" customFormat="1" ht="45" customHeight="1" thickBot="1" x14ac:dyDescent="0.4">
      <c r="B7" s="168" t="s">
        <v>7</v>
      </c>
      <c r="C7" s="30" t="s">
        <v>9</v>
      </c>
      <c r="D7" s="31" t="s">
        <v>0</v>
      </c>
      <c r="E7" s="32" t="s">
        <v>1</v>
      </c>
      <c r="F7" s="35">
        <v>1</v>
      </c>
      <c r="G7" s="36">
        <v>2</v>
      </c>
      <c r="H7" s="37">
        <v>3</v>
      </c>
      <c r="I7" s="35">
        <v>1</v>
      </c>
      <c r="J7" s="36">
        <v>2</v>
      </c>
      <c r="K7" s="37">
        <v>3</v>
      </c>
      <c r="L7" s="35">
        <v>1</v>
      </c>
      <c r="M7" s="38">
        <v>2</v>
      </c>
      <c r="N7" s="37">
        <v>3</v>
      </c>
      <c r="O7" s="35">
        <v>1</v>
      </c>
      <c r="P7" s="36">
        <v>2</v>
      </c>
      <c r="Q7" s="37">
        <v>3</v>
      </c>
      <c r="R7" s="35">
        <v>1</v>
      </c>
      <c r="S7" s="36">
        <v>2</v>
      </c>
      <c r="T7" s="37">
        <v>3</v>
      </c>
      <c r="U7" s="35">
        <v>1</v>
      </c>
      <c r="V7" s="36">
        <v>2</v>
      </c>
      <c r="W7" s="39">
        <v>3</v>
      </c>
      <c r="X7" s="35">
        <v>1</v>
      </c>
      <c r="Y7" s="36">
        <v>2</v>
      </c>
      <c r="Z7" s="39">
        <v>3</v>
      </c>
      <c r="AA7" s="35">
        <v>1</v>
      </c>
      <c r="AB7" s="36">
        <v>2</v>
      </c>
      <c r="AC7" s="39">
        <v>3</v>
      </c>
      <c r="AD7" s="212"/>
      <c r="AE7" s="40" t="s">
        <v>2</v>
      </c>
      <c r="AF7" s="41" t="s">
        <v>3</v>
      </c>
      <c r="AG7" s="41" t="s">
        <v>4</v>
      </c>
      <c r="AH7" s="41" t="s">
        <v>10</v>
      </c>
      <c r="AI7" s="41" t="s">
        <v>11</v>
      </c>
      <c r="AJ7" s="42" t="s">
        <v>12</v>
      </c>
      <c r="AK7" s="221"/>
      <c r="AL7" s="211"/>
    </row>
    <row r="8" spans="2:40" ht="15" customHeight="1" x14ac:dyDescent="0.35">
      <c r="B8" s="86">
        <v>1</v>
      </c>
      <c r="C8" s="169" t="s">
        <v>93</v>
      </c>
      <c r="D8" s="88">
        <v>46203</v>
      </c>
      <c r="E8" s="88">
        <v>44</v>
      </c>
      <c r="F8" s="172">
        <v>30</v>
      </c>
      <c r="G8" s="90">
        <v>30</v>
      </c>
      <c r="H8" s="91">
        <v>30</v>
      </c>
      <c r="I8" s="172">
        <v>32</v>
      </c>
      <c r="J8" s="90">
        <v>32</v>
      </c>
      <c r="K8" s="91">
        <v>32</v>
      </c>
      <c r="L8" s="172">
        <v>35</v>
      </c>
      <c r="M8" s="90">
        <v>32</v>
      </c>
      <c r="N8" s="91">
        <v>30</v>
      </c>
      <c r="O8" s="172"/>
      <c r="P8" s="90"/>
      <c r="Q8" s="91"/>
      <c r="R8" s="172"/>
      <c r="S8" s="90"/>
      <c r="T8" s="91"/>
      <c r="U8" s="172"/>
      <c r="V8" s="90"/>
      <c r="W8" s="91"/>
      <c r="X8" s="172"/>
      <c r="Y8" s="90"/>
      <c r="Z8" s="91"/>
      <c r="AA8" s="172"/>
      <c r="AB8" s="90"/>
      <c r="AC8" s="91"/>
      <c r="AD8" s="88">
        <f>SUM(F8:AC8)</f>
        <v>283</v>
      </c>
      <c r="AE8" s="44"/>
      <c r="AF8" s="45"/>
      <c r="AG8" s="45"/>
      <c r="AH8" s="45"/>
      <c r="AI8" s="45"/>
      <c r="AJ8" s="46"/>
      <c r="AK8" s="177">
        <f>SUM(AE8:AJ8)</f>
        <v>0</v>
      </c>
      <c r="AL8" s="48">
        <f>SUM(AD8-AK8)</f>
        <v>283</v>
      </c>
      <c r="AM8" s="1"/>
      <c r="AN8" s="1"/>
    </row>
    <row r="9" spans="2:40" ht="15" customHeight="1" x14ac:dyDescent="0.35">
      <c r="B9" s="2">
        <v>2</v>
      </c>
      <c r="C9" s="170" t="s">
        <v>91</v>
      </c>
      <c r="D9" s="139">
        <v>44293</v>
      </c>
      <c r="E9" s="139">
        <v>55</v>
      </c>
      <c r="F9" s="173">
        <v>35</v>
      </c>
      <c r="G9" s="25">
        <v>35</v>
      </c>
      <c r="H9" s="141">
        <v>35</v>
      </c>
      <c r="I9" s="175">
        <v>35</v>
      </c>
      <c r="J9" s="61">
        <v>35</v>
      </c>
      <c r="K9" s="62">
        <v>35</v>
      </c>
      <c r="L9" s="175">
        <v>32</v>
      </c>
      <c r="M9" s="61">
        <v>0</v>
      </c>
      <c r="N9" s="62">
        <v>35</v>
      </c>
      <c r="O9" s="175"/>
      <c r="P9" s="116"/>
      <c r="Q9" s="62"/>
      <c r="R9" s="174"/>
      <c r="S9" s="66"/>
      <c r="T9" s="65"/>
      <c r="U9" s="174"/>
      <c r="V9" s="66"/>
      <c r="W9" s="65"/>
      <c r="X9" s="175"/>
      <c r="Y9" s="116"/>
      <c r="Z9" s="62"/>
      <c r="AA9" s="175"/>
      <c r="AB9" s="116"/>
      <c r="AC9" s="62"/>
      <c r="AD9" s="29">
        <f>SUM(F9:AC9)</f>
        <v>277</v>
      </c>
      <c r="AE9" s="79"/>
      <c r="AF9" s="80"/>
      <c r="AG9" s="80"/>
      <c r="AH9" s="80"/>
      <c r="AI9" s="80"/>
      <c r="AJ9" s="81"/>
      <c r="AK9" s="178">
        <f>SUM(AE9:AJ9)</f>
        <v>0</v>
      </c>
      <c r="AL9" s="6">
        <f>SUM(AD9-AK9)</f>
        <v>277</v>
      </c>
      <c r="AM9" s="1"/>
      <c r="AN9" s="1"/>
    </row>
    <row r="10" spans="2:40" ht="15" customHeight="1" x14ac:dyDescent="0.35">
      <c r="B10" s="2">
        <v>3</v>
      </c>
      <c r="C10" s="171" t="s">
        <v>94</v>
      </c>
      <c r="D10" s="5">
        <v>46383</v>
      </c>
      <c r="E10" s="5">
        <v>98</v>
      </c>
      <c r="F10" s="174">
        <v>29</v>
      </c>
      <c r="G10" s="64">
        <v>29</v>
      </c>
      <c r="H10" s="65">
        <v>29</v>
      </c>
      <c r="I10" s="174">
        <v>30</v>
      </c>
      <c r="J10" s="64">
        <v>29</v>
      </c>
      <c r="K10" s="65">
        <v>29</v>
      </c>
      <c r="L10" s="174">
        <v>29</v>
      </c>
      <c r="M10" s="64">
        <v>30</v>
      </c>
      <c r="N10" s="65">
        <v>29</v>
      </c>
      <c r="O10" s="174"/>
      <c r="P10" s="66"/>
      <c r="Q10" s="65"/>
      <c r="R10" s="175"/>
      <c r="S10" s="116"/>
      <c r="T10" s="62"/>
      <c r="U10" s="175"/>
      <c r="V10" s="116"/>
      <c r="W10" s="62"/>
      <c r="X10" s="174"/>
      <c r="Y10" s="66"/>
      <c r="Z10" s="65"/>
      <c r="AA10" s="174"/>
      <c r="AB10" s="66"/>
      <c r="AC10" s="65"/>
      <c r="AD10" s="5">
        <f>SUM(F10:AC10)</f>
        <v>263</v>
      </c>
      <c r="AE10" s="13"/>
      <c r="AF10" s="14"/>
      <c r="AG10" s="14"/>
      <c r="AH10" s="14"/>
      <c r="AI10" s="14"/>
      <c r="AJ10" s="15"/>
      <c r="AK10" s="179">
        <f>SUM(AE10:AJ10)</f>
        <v>0</v>
      </c>
      <c r="AL10" s="6">
        <f>SUM(AD10-AK10)</f>
        <v>263</v>
      </c>
      <c r="AM10" s="1"/>
      <c r="AN10" s="1"/>
    </row>
    <row r="11" spans="2:40" ht="15" customHeight="1" x14ac:dyDescent="0.35">
      <c r="B11" s="2">
        <v>4</v>
      </c>
      <c r="C11" s="171" t="s">
        <v>92</v>
      </c>
      <c r="D11" s="5">
        <v>45703</v>
      </c>
      <c r="E11" s="8">
        <v>11</v>
      </c>
      <c r="F11" s="174">
        <v>32</v>
      </c>
      <c r="G11" s="66">
        <v>32</v>
      </c>
      <c r="H11" s="65">
        <v>32</v>
      </c>
      <c r="I11" s="174">
        <v>0</v>
      </c>
      <c r="J11" s="66">
        <v>0</v>
      </c>
      <c r="K11" s="65">
        <v>0</v>
      </c>
      <c r="L11" s="174">
        <v>30</v>
      </c>
      <c r="M11" s="66">
        <v>35</v>
      </c>
      <c r="N11" s="65">
        <v>32</v>
      </c>
      <c r="O11" s="174"/>
      <c r="P11" s="66"/>
      <c r="Q11" s="65"/>
      <c r="R11" s="174"/>
      <c r="S11" s="66"/>
      <c r="T11" s="65"/>
      <c r="U11" s="174"/>
      <c r="V11" s="66"/>
      <c r="W11" s="65"/>
      <c r="X11" s="174"/>
      <c r="Y11" s="66"/>
      <c r="Z11" s="65"/>
      <c r="AA11" s="174"/>
      <c r="AB11" s="66"/>
      <c r="AC11" s="65"/>
      <c r="AD11" s="5">
        <f>SUM(F11:AC11)</f>
        <v>193</v>
      </c>
      <c r="AE11" s="13"/>
      <c r="AF11" s="14"/>
      <c r="AG11" s="14"/>
      <c r="AH11" s="14"/>
      <c r="AI11" s="14"/>
      <c r="AJ11" s="15"/>
      <c r="AK11" s="179">
        <f>SUM(AE11:AJ11)</f>
        <v>0</v>
      </c>
      <c r="AL11" s="6">
        <f>SUM(AD11-AK11)</f>
        <v>193</v>
      </c>
      <c r="AM11" s="1"/>
      <c r="AN11" s="1"/>
    </row>
    <row r="12" spans="2:40" ht="15" customHeight="1" x14ac:dyDescent="0.35">
      <c r="B12" s="2">
        <v>5</v>
      </c>
      <c r="C12" s="171" t="s">
        <v>98</v>
      </c>
      <c r="D12" s="5">
        <v>46875</v>
      </c>
      <c r="E12" s="5">
        <v>27</v>
      </c>
      <c r="F12" s="174">
        <v>0</v>
      </c>
      <c r="G12" s="66">
        <v>0</v>
      </c>
      <c r="H12" s="65">
        <v>0</v>
      </c>
      <c r="I12" s="174">
        <v>29</v>
      </c>
      <c r="J12" s="66">
        <v>30</v>
      </c>
      <c r="K12" s="65">
        <v>30</v>
      </c>
      <c r="L12" s="174">
        <v>0</v>
      </c>
      <c r="M12" s="66">
        <v>0</v>
      </c>
      <c r="N12" s="65">
        <v>0</v>
      </c>
      <c r="O12" s="174"/>
      <c r="P12" s="66"/>
      <c r="Q12" s="65"/>
      <c r="R12" s="174"/>
      <c r="S12" s="66"/>
      <c r="T12" s="65"/>
      <c r="U12" s="174"/>
      <c r="V12" s="66"/>
      <c r="W12" s="65"/>
      <c r="X12" s="174"/>
      <c r="Y12" s="66"/>
      <c r="Z12" s="65"/>
      <c r="AA12" s="174"/>
      <c r="AB12" s="66"/>
      <c r="AC12" s="65"/>
      <c r="AD12" s="5">
        <f>SUM(F12:AC12)</f>
        <v>89</v>
      </c>
      <c r="AE12" s="13"/>
      <c r="AF12" s="14"/>
      <c r="AG12" s="14"/>
      <c r="AH12" s="14"/>
      <c r="AI12" s="14"/>
      <c r="AJ12" s="15"/>
      <c r="AK12" s="179">
        <f>SUM(AE12:AJ12)</f>
        <v>0</v>
      </c>
      <c r="AL12" s="6">
        <f>SUM(AD12-AK12)</f>
        <v>89</v>
      </c>
      <c r="AM12" s="1"/>
      <c r="AN12" s="1"/>
    </row>
    <row r="13" spans="2:40" ht="15" customHeight="1" x14ac:dyDescent="0.35">
      <c r="B13" s="2">
        <v>6</v>
      </c>
      <c r="C13" s="171"/>
      <c r="D13" s="5"/>
      <c r="E13" s="5"/>
      <c r="F13" s="174"/>
      <c r="G13" s="66"/>
      <c r="H13" s="65"/>
      <c r="I13" s="174"/>
      <c r="J13" s="66"/>
      <c r="K13" s="65"/>
      <c r="L13" s="174"/>
      <c r="M13" s="66"/>
      <c r="N13" s="65"/>
      <c r="O13" s="174"/>
      <c r="P13" s="66"/>
      <c r="Q13" s="65"/>
      <c r="R13" s="174"/>
      <c r="S13" s="66"/>
      <c r="T13" s="65"/>
      <c r="U13" s="174"/>
      <c r="V13" s="66"/>
      <c r="W13" s="65"/>
      <c r="X13" s="174"/>
      <c r="Y13" s="66"/>
      <c r="Z13" s="65"/>
      <c r="AA13" s="174"/>
      <c r="AB13" s="66"/>
      <c r="AC13" s="65"/>
      <c r="AD13" s="5">
        <f t="shared" ref="AD13:AD14" si="0">SUM(F13:AC13)</f>
        <v>0</v>
      </c>
      <c r="AE13" s="13"/>
      <c r="AF13" s="14"/>
      <c r="AG13" s="14"/>
      <c r="AH13" s="14"/>
      <c r="AI13" s="14"/>
      <c r="AJ13" s="15"/>
      <c r="AK13" s="179">
        <f t="shared" ref="AK13:AK14" si="1">SUM(AE13:AJ13)</f>
        <v>0</v>
      </c>
      <c r="AL13" s="6">
        <f t="shared" ref="AL13:AL14" si="2">SUM(AD13-AK13)</f>
        <v>0</v>
      </c>
      <c r="AM13" s="1"/>
      <c r="AN13" s="1"/>
    </row>
    <row r="14" spans="2:40" ht="15" customHeight="1" thickBot="1" x14ac:dyDescent="0.4">
      <c r="B14" s="17">
        <v>7</v>
      </c>
      <c r="C14" s="184"/>
      <c r="D14" s="95"/>
      <c r="E14" s="95"/>
      <c r="F14" s="176"/>
      <c r="G14" s="71"/>
      <c r="H14" s="70"/>
      <c r="I14" s="176"/>
      <c r="J14" s="71"/>
      <c r="K14" s="70"/>
      <c r="L14" s="176"/>
      <c r="M14" s="71"/>
      <c r="N14" s="70"/>
      <c r="O14" s="176"/>
      <c r="P14" s="71"/>
      <c r="Q14" s="70"/>
      <c r="R14" s="176"/>
      <c r="S14" s="71"/>
      <c r="T14" s="70"/>
      <c r="U14" s="176"/>
      <c r="V14" s="71"/>
      <c r="W14" s="70"/>
      <c r="X14" s="176"/>
      <c r="Y14" s="71"/>
      <c r="Z14" s="70"/>
      <c r="AA14" s="176"/>
      <c r="AB14" s="71"/>
      <c r="AC14" s="70"/>
      <c r="AD14" s="19">
        <f t="shared" si="0"/>
        <v>0</v>
      </c>
      <c r="AE14" s="49"/>
      <c r="AF14" s="50"/>
      <c r="AG14" s="50"/>
      <c r="AH14" s="50"/>
      <c r="AI14" s="50"/>
      <c r="AJ14" s="51"/>
      <c r="AK14" s="180">
        <f t="shared" si="1"/>
        <v>0</v>
      </c>
      <c r="AL14" s="53">
        <f t="shared" si="2"/>
        <v>0</v>
      </c>
      <c r="AM14" s="1"/>
      <c r="AN14" s="1"/>
    </row>
    <row r="15" spans="2:40" ht="15" customHeight="1" thickBot="1" x14ac:dyDescent="0.4">
      <c r="B15" s="167"/>
      <c r="C15" s="23"/>
      <c r="D15" s="23"/>
      <c r="E15" s="23"/>
      <c r="F15" s="237">
        <v>4</v>
      </c>
      <c r="G15" s="237"/>
      <c r="H15" s="237"/>
      <c r="I15" s="237">
        <v>4</v>
      </c>
      <c r="J15" s="237"/>
      <c r="K15" s="237"/>
      <c r="L15" s="237">
        <v>7</v>
      </c>
      <c r="M15" s="237"/>
      <c r="N15" s="237"/>
      <c r="O15" s="237"/>
      <c r="P15" s="237"/>
      <c r="Q15" s="237"/>
      <c r="R15" s="237"/>
      <c r="S15" s="237"/>
      <c r="T15" s="237"/>
      <c r="U15" s="237"/>
      <c r="V15" s="237"/>
      <c r="W15" s="237"/>
      <c r="X15" s="237"/>
      <c r="Y15" s="237"/>
      <c r="Z15" s="237"/>
      <c r="AA15" s="237"/>
      <c r="AB15" s="237"/>
      <c r="AC15" s="237"/>
      <c r="AD15" s="24"/>
      <c r="AL15" s="113">
        <f>AVERAGE(F15:AC15)</f>
        <v>5</v>
      </c>
      <c r="AM15" s="1"/>
      <c r="AN15" s="1"/>
    </row>
    <row r="16" spans="2:40" s="23" customFormat="1" ht="15" customHeight="1" x14ac:dyDescent="0.35">
      <c r="C16" s="238" t="s">
        <v>14</v>
      </c>
      <c r="D16" s="238"/>
      <c r="E16" s="238"/>
      <c r="F16" s="238"/>
      <c r="G16" s="238"/>
      <c r="H16" s="238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25"/>
      <c r="AF16" s="25"/>
      <c r="AG16" s="25"/>
      <c r="AH16" s="25"/>
      <c r="AI16" s="25"/>
      <c r="AJ16" s="25"/>
      <c r="AK16" s="25"/>
      <c r="AL16" s="1"/>
    </row>
    <row r="17" spans="3:40" ht="15" customHeight="1" x14ac:dyDescent="0.35">
      <c r="C17" s="238"/>
      <c r="D17" s="238"/>
      <c r="E17" s="238"/>
      <c r="F17" s="238"/>
      <c r="G17" s="238"/>
      <c r="H17" s="238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L17" s="1"/>
      <c r="AM17" s="1"/>
      <c r="AN17" s="1"/>
    </row>
    <row r="18" spans="3:40" ht="15" customHeight="1" x14ac:dyDescent="0.35">
      <c r="AM18" s="1"/>
      <c r="AN18" s="1"/>
    </row>
  </sheetData>
  <sortState xmlns:xlrd2="http://schemas.microsoft.com/office/spreadsheetml/2017/richdata2" ref="C8:AL12">
    <sortCondition descending="1" ref="AD8:AD12"/>
  </sortState>
  <mergeCells count="32">
    <mergeCell ref="F2:AK3"/>
    <mergeCell ref="AK4:AK7"/>
    <mergeCell ref="O6:Q6"/>
    <mergeCell ref="R6:T6"/>
    <mergeCell ref="U6:W6"/>
    <mergeCell ref="AE4:AJ6"/>
    <mergeCell ref="F5:H5"/>
    <mergeCell ref="I5:K5"/>
    <mergeCell ref="L5:N5"/>
    <mergeCell ref="O5:Q5"/>
    <mergeCell ref="R5:T5"/>
    <mergeCell ref="U5:W5"/>
    <mergeCell ref="AA5:AC5"/>
    <mergeCell ref="AA6:AC6"/>
    <mergeCell ref="C16:H17"/>
    <mergeCell ref="F15:H15"/>
    <mergeCell ref="B4:E6"/>
    <mergeCell ref="F6:H6"/>
    <mergeCell ref="I6:K6"/>
    <mergeCell ref="I15:K15"/>
    <mergeCell ref="F4:AC4"/>
    <mergeCell ref="AA15:AC15"/>
    <mergeCell ref="X5:Z5"/>
    <mergeCell ref="X6:Z6"/>
    <mergeCell ref="X15:Z15"/>
    <mergeCell ref="AL4:AL7"/>
    <mergeCell ref="L15:N15"/>
    <mergeCell ref="L6:N6"/>
    <mergeCell ref="AD4:AD7"/>
    <mergeCell ref="O15:Q15"/>
    <mergeCell ref="R15:T15"/>
    <mergeCell ref="U15:W15"/>
  </mergeCells>
  <phoneticPr fontId="10" type="noConversion"/>
  <printOptions horizontalCentered="1"/>
  <pageMargins left="0.25" right="0.25" top="0.75" bottom="0.75" header="0.3" footer="0.3"/>
  <pageSetup paperSize="9" scale="69" fitToHeight="0" orientation="landscape" r:id="rId1"/>
  <headerFooter>
    <oddFooter xml:space="preserve">&amp;L&amp;D&amp;CMOTORSPORT SOUTH AFRICA
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38621-503D-4A64-BD97-85BC59406516}">
  <sheetPr>
    <tabColor rgb="FFFFC000"/>
  </sheetPr>
  <dimension ref="B1:AT23"/>
  <sheetViews>
    <sheetView view="pageBreakPreview" zoomScaleNormal="100" zoomScaleSheetLayoutView="100" workbookViewId="0">
      <selection activeCell="AE23" sqref="AE23"/>
    </sheetView>
  </sheetViews>
  <sheetFormatPr defaultColWidth="9.08984375" defaultRowHeight="15" customHeight="1" x14ac:dyDescent="0.35"/>
  <cols>
    <col min="1" max="1" width="3" style="1" customWidth="1"/>
    <col min="2" max="2" width="4.453125" style="1" customWidth="1"/>
    <col min="3" max="3" width="21.90625" style="1" customWidth="1"/>
    <col min="4" max="4" width="13.54296875" style="1" bestFit="1" customWidth="1"/>
    <col min="5" max="5" width="9" style="1" bestFit="1" customWidth="1"/>
    <col min="6" max="35" width="3.90625" style="25" bestFit="1" customWidth="1"/>
    <col min="36" max="36" width="10.6328125" style="84" hidden="1" customWidth="1"/>
    <col min="37" max="42" width="4" style="25" hidden="1" customWidth="1"/>
    <col min="43" max="43" width="10.6328125" style="25" hidden="1" customWidth="1"/>
    <col min="44" max="44" width="10.6328125" style="25" customWidth="1"/>
    <col min="45" max="45" width="3" style="25" customWidth="1"/>
    <col min="46" max="46" width="7.08984375" style="25" customWidth="1"/>
    <col min="47" max="47" width="7.90625" style="1" customWidth="1"/>
    <col min="48" max="16384" width="9.08984375" style="1"/>
  </cols>
  <sheetData>
    <row r="1" spans="2:46" ht="15" customHeight="1" thickBot="1" x14ac:dyDescent="0.4"/>
    <row r="2" spans="2:46" ht="15" customHeight="1" x14ac:dyDescent="0.35">
      <c r="B2" s="54"/>
      <c r="C2" s="55"/>
      <c r="D2" s="55"/>
      <c r="E2" s="55"/>
      <c r="F2" s="213" t="s">
        <v>39</v>
      </c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13"/>
      <c r="Z2" s="213"/>
      <c r="AA2" s="213"/>
      <c r="AB2" s="213"/>
      <c r="AC2" s="213"/>
      <c r="AD2" s="213"/>
      <c r="AE2" s="213"/>
      <c r="AF2" s="213"/>
      <c r="AG2" s="213"/>
      <c r="AH2" s="213"/>
      <c r="AI2" s="213"/>
      <c r="AJ2" s="213"/>
      <c r="AK2" s="213"/>
      <c r="AL2" s="213"/>
      <c r="AM2" s="213"/>
      <c r="AN2" s="213"/>
      <c r="AO2" s="213"/>
      <c r="AP2" s="213"/>
      <c r="AQ2" s="213"/>
      <c r="AR2" s="56"/>
      <c r="AS2" s="1"/>
      <c r="AT2" s="1"/>
    </row>
    <row r="3" spans="2:46" ht="15" customHeight="1" thickBot="1" x14ac:dyDescent="0.4">
      <c r="B3" s="57"/>
      <c r="C3" s="58"/>
      <c r="D3" s="58"/>
      <c r="E3" s="58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214"/>
      <c r="AM3" s="214"/>
      <c r="AN3" s="214"/>
      <c r="AO3" s="214"/>
      <c r="AP3" s="214"/>
      <c r="AQ3" s="214"/>
      <c r="AR3" s="59"/>
      <c r="AS3" s="1"/>
      <c r="AT3" s="1"/>
    </row>
    <row r="4" spans="2:46" s="33" customFormat="1" ht="15" customHeight="1" thickBot="1" x14ac:dyDescent="0.4">
      <c r="B4" s="215"/>
      <c r="C4" s="216"/>
      <c r="D4" s="216"/>
      <c r="E4" s="216"/>
      <c r="F4" s="239" t="s">
        <v>13</v>
      </c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240"/>
      <c r="Z4" s="240"/>
      <c r="AA4" s="240"/>
      <c r="AB4" s="240"/>
      <c r="AC4" s="240"/>
      <c r="AD4" s="240"/>
      <c r="AE4" s="240"/>
      <c r="AF4" s="240"/>
      <c r="AG4" s="240"/>
      <c r="AH4" s="240"/>
      <c r="AI4" s="242"/>
      <c r="AJ4" s="210" t="s">
        <v>29</v>
      </c>
      <c r="AK4" s="228" t="s">
        <v>6</v>
      </c>
      <c r="AL4" s="229"/>
      <c r="AM4" s="229"/>
      <c r="AN4" s="229"/>
      <c r="AO4" s="229"/>
      <c r="AP4" s="230"/>
      <c r="AQ4" s="219" t="s">
        <v>5</v>
      </c>
      <c r="AR4" s="210" t="s">
        <v>8</v>
      </c>
    </row>
    <row r="5" spans="2:46" s="33" customFormat="1" ht="14.4" customHeight="1" x14ac:dyDescent="0.35">
      <c r="B5" s="215"/>
      <c r="C5" s="216"/>
      <c r="D5" s="216"/>
      <c r="E5" s="216"/>
      <c r="F5" s="207" t="s">
        <v>24</v>
      </c>
      <c r="G5" s="208"/>
      <c r="H5" s="209"/>
      <c r="I5" s="207" t="s">
        <v>25</v>
      </c>
      <c r="J5" s="208"/>
      <c r="K5" s="209"/>
      <c r="L5" s="207" t="s">
        <v>19</v>
      </c>
      <c r="M5" s="208"/>
      <c r="N5" s="209"/>
      <c r="O5" s="207" t="s">
        <v>26</v>
      </c>
      <c r="P5" s="208"/>
      <c r="Q5" s="209"/>
      <c r="R5" s="207" t="s">
        <v>27</v>
      </c>
      <c r="S5" s="208"/>
      <c r="T5" s="209"/>
      <c r="U5" s="207" t="s">
        <v>28</v>
      </c>
      <c r="V5" s="208"/>
      <c r="W5" s="209"/>
      <c r="X5" s="207" t="s">
        <v>21</v>
      </c>
      <c r="Y5" s="208"/>
      <c r="Z5" s="209"/>
      <c r="AA5" s="207" t="s">
        <v>20</v>
      </c>
      <c r="AB5" s="208"/>
      <c r="AC5" s="209"/>
      <c r="AD5" s="207" t="s">
        <v>22</v>
      </c>
      <c r="AE5" s="208"/>
      <c r="AF5" s="209"/>
      <c r="AG5" s="207" t="s">
        <v>23</v>
      </c>
      <c r="AH5" s="208"/>
      <c r="AI5" s="209"/>
      <c r="AJ5" s="211"/>
      <c r="AK5" s="231"/>
      <c r="AL5" s="232"/>
      <c r="AM5" s="232"/>
      <c r="AN5" s="232"/>
      <c r="AO5" s="232"/>
      <c r="AP5" s="233"/>
      <c r="AQ5" s="220"/>
      <c r="AR5" s="211"/>
    </row>
    <row r="6" spans="2:46" s="33" customFormat="1" ht="15" customHeight="1" thickBot="1" x14ac:dyDescent="0.4">
      <c r="B6" s="217"/>
      <c r="C6" s="218"/>
      <c r="D6" s="218"/>
      <c r="E6" s="218"/>
      <c r="F6" s="222"/>
      <c r="G6" s="223"/>
      <c r="H6" s="224"/>
      <c r="I6" s="222"/>
      <c r="J6" s="223"/>
      <c r="K6" s="224"/>
      <c r="L6" s="243"/>
      <c r="M6" s="244"/>
      <c r="N6" s="245"/>
      <c r="O6" s="222"/>
      <c r="P6" s="223"/>
      <c r="Q6" s="224"/>
      <c r="R6" s="222"/>
      <c r="S6" s="223"/>
      <c r="T6" s="224"/>
      <c r="U6" s="222"/>
      <c r="V6" s="223"/>
      <c r="W6" s="224"/>
      <c r="X6" s="222"/>
      <c r="Y6" s="223"/>
      <c r="Z6" s="224"/>
      <c r="AA6" s="222"/>
      <c r="AB6" s="223"/>
      <c r="AC6" s="224"/>
      <c r="AD6" s="222"/>
      <c r="AE6" s="223"/>
      <c r="AF6" s="224"/>
      <c r="AG6" s="243"/>
      <c r="AH6" s="244"/>
      <c r="AI6" s="245"/>
      <c r="AJ6" s="211"/>
      <c r="AK6" s="234"/>
      <c r="AL6" s="235"/>
      <c r="AM6" s="235"/>
      <c r="AN6" s="235"/>
      <c r="AO6" s="235"/>
      <c r="AP6" s="236"/>
      <c r="AQ6" s="220"/>
      <c r="AR6" s="211"/>
    </row>
    <row r="7" spans="2:46" s="43" customFormat="1" ht="45" customHeight="1" thickBot="1" x14ac:dyDescent="0.4">
      <c r="B7" s="34" t="s">
        <v>7</v>
      </c>
      <c r="C7" s="30" t="s">
        <v>9</v>
      </c>
      <c r="D7" s="31" t="s">
        <v>0</v>
      </c>
      <c r="E7" s="32" t="s">
        <v>1</v>
      </c>
      <c r="F7" s="35">
        <v>1</v>
      </c>
      <c r="G7" s="36">
        <v>2</v>
      </c>
      <c r="H7" s="37">
        <v>3</v>
      </c>
      <c r="I7" s="35">
        <v>1</v>
      </c>
      <c r="J7" s="36">
        <v>2</v>
      </c>
      <c r="K7" s="37">
        <v>3</v>
      </c>
      <c r="L7" s="35">
        <v>1</v>
      </c>
      <c r="M7" s="38">
        <v>2</v>
      </c>
      <c r="N7" s="37">
        <v>3</v>
      </c>
      <c r="O7" s="35">
        <v>1</v>
      </c>
      <c r="P7" s="36">
        <v>2</v>
      </c>
      <c r="Q7" s="37">
        <v>3</v>
      </c>
      <c r="R7" s="35">
        <v>1</v>
      </c>
      <c r="S7" s="36">
        <v>2</v>
      </c>
      <c r="T7" s="37">
        <v>3</v>
      </c>
      <c r="U7" s="35">
        <v>1</v>
      </c>
      <c r="V7" s="36">
        <v>2</v>
      </c>
      <c r="W7" s="39">
        <v>3</v>
      </c>
      <c r="X7" s="35">
        <v>1</v>
      </c>
      <c r="Y7" s="36">
        <v>2</v>
      </c>
      <c r="Z7" s="39">
        <v>3</v>
      </c>
      <c r="AA7" s="35">
        <v>1</v>
      </c>
      <c r="AB7" s="36">
        <v>2</v>
      </c>
      <c r="AC7" s="39">
        <v>3</v>
      </c>
      <c r="AD7" s="35">
        <v>1</v>
      </c>
      <c r="AE7" s="36">
        <v>2</v>
      </c>
      <c r="AF7" s="39">
        <v>3</v>
      </c>
      <c r="AG7" s="35">
        <v>1</v>
      </c>
      <c r="AH7" s="38">
        <v>2</v>
      </c>
      <c r="AI7" s="37">
        <v>3</v>
      </c>
      <c r="AJ7" s="212"/>
      <c r="AK7" s="40" t="s">
        <v>2</v>
      </c>
      <c r="AL7" s="41" t="s">
        <v>3</v>
      </c>
      <c r="AM7" s="41" t="s">
        <v>4</v>
      </c>
      <c r="AN7" s="41" t="s">
        <v>10</v>
      </c>
      <c r="AO7" s="41" t="s">
        <v>11</v>
      </c>
      <c r="AP7" s="42" t="s">
        <v>12</v>
      </c>
      <c r="AQ7" s="221"/>
      <c r="AR7" s="212"/>
    </row>
    <row r="8" spans="2:46" ht="15" customHeight="1" x14ac:dyDescent="0.35">
      <c r="B8" s="86">
        <v>1</v>
      </c>
      <c r="C8" s="87"/>
      <c r="D8" s="92"/>
      <c r="E8" s="88"/>
      <c r="F8" s="89"/>
      <c r="G8" s="90"/>
      <c r="H8" s="91"/>
      <c r="I8" s="89"/>
      <c r="J8" s="90"/>
      <c r="K8" s="91"/>
      <c r="L8" s="89"/>
      <c r="M8" s="90"/>
      <c r="N8" s="91"/>
      <c r="O8" s="89"/>
      <c r="P8" s="90"/>
      <c r="Q8" s="91"/>
      <c r="R8" s="89"/>
      <c r="S8" s="90"/>
      <c r="T8" s="91"/>
      <c r="U8" s="89"/>
      <c r="V8" s="90"/>
      <c r="W8" s="91"/>
      <c r="X8" s="89"/>
      <c r="Y8" s="90"/>
      <c r="Z8" s="91"/>
      <c r="AA8" s="89"/>
      <c r="AB8" s="90"/>
      <c r="AC8" s="91"/>
      <c r="AD8" s="89"/>
      <c r="AE8" s="90"/>
      <c r="AF8" s="91"/>
      <c r="AG8" s="89"/>
      <c r="AH8" s="90"/>
      <c r="AI8" s="91"/>
      <c r="AJ8" s="85">
        <f>SUM(F8:AI8)</f>
        <v>0</v>
      </c>
      <c r="AK8" s="44"/>
      <c r="AL8" s="45"/>
      <c r="AM8" s="45"/>
      <c r="AN8" s="45"/>
      <c r="AO8" s="45"/>
      <c r="AP8" s="46"/>
      <c r="AQ8" s="47">
        <f>SUM(AK8:AP8)</f>
        <v>0</v>
      </c>
      <c r="AR8" s="48">
        <f>SUM(AJ8-AQ8)</f>
        <v>0</v>
      </c>
      <c r="AS8" s="1"/>
      <c r="AT8" s="1"/>
    </row>
    <row r="9" spans="2:46" ht="15" customHeight="1" x14ac:dyDescent="0.35">
      <c r="B9" s="26">
        <v>2</v>
      </c>
      <c r="C9" s="78"/>
      <c r="D9" s="75"/>
      <c r="E9" s="114"/>
      <c r="F9" s="60"/>
      <c r="G9" s="61"/>
      <c r="H9" s="62"/>
      <c r="I9" s="60"/>
      <c r="J9" s="61"/>
      <c r="K9" s="118"/>
      <c r="L9" s="60"/>
      <c r="M9" s="61"/>
      <c r="N9" s="118"/>
      <c r="O9" s="60"/>
      <c r="P9" s="61"/>
      <c r="Q9" s="118"/>
      <c r="R9" s="60"/>
      <c r="S9" s="61"/>
      <c r="T9" s="118"/>
      <c r="U9" s="60"/>
      <c r="V9" s="61"/>
      <c r="W9" s="118"/>
      <c r="X9" s="60"/>
      <c r="Y9" s="61"/>
      <c r="Z9" s="118"/>
      <c r="AA9" s="60"/>
      <c r="AB9" s="61"/>
      <c r="AC9" s="118"/>
      <c r="AD9" s="60"/>
      <c r="AE9" s="61"/>
      <c r="AF9" s="118"/>
      <c r="AG9" s="60"/>
      <c r="AH9" s="61"/>
      <c r="AI9" s="118"/>
      <c r="AJ9" s="28">
        <f>SUM(F9:AI9)</f>
        <v>0</v>
      </c>
      <c r="AK9" s="79"/>
      <c r="AL9" s="80"/>
      <c r="AM9" s="80"/>
      <c r="AN9" s="80"/>
      <c r="AO9" s="80"/>
      <c r="AP9" s="81"/>
      <c r="AQ9" s="82">
        <f>SUM(AK9:AP9)</f>
        <v>0</v>
      </c>
      <c r="AR9" s="83">
        <f>SUM(AJ9-AQ9)</f>
        <v>0</v>
      </c>
      <c r="AS9" s="1"/>
      <c r="AT9" s="1"/>
    </row>
    <row r="10" spans="2:46" ht="15" customHeight="1" thickBot="1" x14ac:dyDescent="0.4">
      <c r="B10" s="17">
        <v>3</v>
      </c>
      <c r="C10" s="128"/>
      <c r="D10" s="19"/>
      <c r="E10" s="95"/>
      <c r="F10" s="68"/>
      <c r="G10" s="69"/>
      <c r="H10" s="70"/>
      <c r="I10" s="68"/>
      <c r="J10" s="69"/>
      <c r="K10" s="70"/>
      <c r="L10" s="68"/>
      <c r="M10" s="69"/>
      <c r="N10" s="70"/>
      <c r="O10" s="68"/>
      <c r="P10" s="69"/>
      <c r="Q10" s="70"/>
      <c r="R10" s="68"/>
      <c r="S10" s="69"/>
      <c r="T10" s="70"/>
      <c r="U10" s="68"/>
      <c r="V10" s="69"/>
      <c r="W10" s="70"/>
      <c r="X10" s="68"/>
      <c r="Y10" s="69"/>
      <c r="Z10" s="70"/>
      <c r="AA10" s="68"/>
      <c r="AB10" s="69"/>
      <c r="AC10" s="70"/>
      <c r="AD10" s="68"/>
      <c r="AE10" s="69"/>
      <c r="AF10" s="70"/>
      <c r="AG10" s="68"/>
      <c r="AH10" s="69"/>
      <c r="AI10" s="70"/>
      <c r="AJ10" s="19">
        <f>SUM(F10:AI10)</f>
        <v>0</v>
      </c>
      <c r="AK10" s="49"/>
      <c r="AL10" s="50"/>
      <c r="AM10" s="50"/>
      <c r="AN10" s="50"/>
      <c r="AO10" s="50"/>
      <c r="AP10" s="51"/>
      <c r="AQ10" s="52">
        <f>SUM(AK10:AP10)</f>
        <v>0</v>
      </c>
      <c r="AR10" s="53">
        <f>SUM(AJ10-AQ10)</f>
        <v>0</v>
      </c>
      <c r="AS10" s="1"/>
      <c r="AT10" s="1"/>
    </row>
    <row r="11" spans="2:46" ht="15" customHeight="1" thickBot="1" x14ac:dyDescent="0.4">
      <c r="B11" s="23"/>
      <c r="C11" s="23"/>
      <c r="D11" s="23"/>
      <c r="E11" s="23"/>
      <c r="F11" s="237">
        <v>0</v>
      </c>
      <c r="G11" s="237"/>
      <c r="H11" s="237"/>
      <c r="I11" s="237">
        <v>0</v>
      </c>
      <c r="J11" s="237"/>
      <c r="K11" s="237"/>
      <c r="L11" s="237"/>
      <c r="M11" s="237"/>
      <c r="N11" s="237"/>
      <c r="O11" s="237"/>
      <c r="P11" s="237"/>
      <c r="Q11" s="237"/>
      <c r="R11" s="237"/>
      <c r="S11" s="237"/>
      <c r="T11" s="237"/>
      <c r="U11" s="237"/>
      <c r="V11" s="237"/>
      <c r="W11" s="237"/>
      <c r="X11" s="237"/>
      <c r="Y11" s="237"/>
      <c r="Z11" s="237"/>
      <c r="AA11" s="237"/>
      <c r="AB11" s="237"/>
      <c r="AC11" s="237"/>
      <c r="AD11" s="237"/>
      <c r="AE11" s="237"/>
      <c r="AF11" s="237"/>
      <c r="AG11" s="237"/>
      <c r="AH11" s="237"/>
      <c r="AI11" s="237"/>
      <c r="AJ11" s="136"/>
      <c r="AR11" s="113">
        <f>AVERAGE(F11:AI11)</f>
        <v>0</v>
      </c>
      <c r="AS11" s="1"/>
      <c r="AT11" s="1"/>
    </row>
    <row r="12" spans="2:46" ht="15" customHeight="1" x14ac:dyDescent="0.35">
      <c r="C12" s="238" t="s">
        <v>14</v>
      </c>
      <c r="D12" s="238"/>
      <c r="E12" s="238"/>
      <c r="F12" s="238"/>
      <c r="G12" s="238"/>
      <c r="H12" s="238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R12" s="1"/>
      <c r="AS12" s="1"/>
      <c r="AT12" s="1"/>
    </row>
    <row r="13" spans="2:46" ht="15" customHeight="1" x14ac:dyDescent="0.35">
      <c r="C13" s="238"/>
      <c r="D13" s="238"/>
      <c r="E13" s="238"/>
      <c r="F13" s="238"/>
      <c r="G13" s="238"/>
      <c r="H13" s="238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R13" s="1"/>
      <c r="AS13" s="1"/>
      <c r="AT13" s="1"/>
    </row>
    <row r="14" spans="2:46" ht="15" customHeight="1" x14ac:dyDescent="0.35">
      <c r="AS14" s="1"/>
      <c r="AT14" s="1"/>
    </row>
    <row r="15" spans="2:46" ht="15" customHeight="1" x14ac:dyDescent="0.35">
      <c r="AS15" s="1"/>
      <c r="AT15" s="1"/>
    </row>
    <row r="16" spans="2:46" ht="15" customHeight="1" x14ac:dyDescent="0.35">
      <c r="AS16" s="1"/>
      <c r="AT16" s="1"/>
    </row>
    <row r="17" spans="2:46" ht="15" customHeight="1" x14ac:dyDescent="0.35">
      <c r="AS17" s="1"/>
      <c r="AT17" s="1"/>
    </row>
    <row r="18" spans="2:46" ht="15" customHeight="1" x14ac:dyDescent="0.35">
      <c r="AS18" s="1"/>
      <c r="AT18" s="1"/>
    </row>
    <row r="19" spans="2:46" ht="15" customHeight="1" x14ac:dyDescent="0.35">
      <c r="AS19" s="1"/>
      <c r="AT19" s="1"/>
    </row>
    <row r="20" spans="2:46" ht="15" customHeight="1" x14ac:dyDescent="0.35">
      <c r="AS20" s="1"/>
      <c r="AT20" s="1"/>
    </row>
    <row r="21" spans="2:46" s="23" customFormat="1" ht="15" customHeight="1" x14ac:dyDescent="0.35">
      <c r="B21" s="1"/>
      <c r="C21" s="1"/>
      <c r="D21" s="1"/>
      <c r="E21" s="1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84"/>
      <c r="AK21" s="25"/>
      <c r="AL21" s="25"/>
      <c r="AM21" s="25"/>
      <c r="AN21" s="25"/>
      <c r="AO21" s="25"/>
      <c r="AP21" s="25"/>
      <c r="AQ21" s="25"/>
      <c r="AR21" s="25"/>
    </row>
    <row r="22" spans="2:46" ht="15" customHeight="1" x14ac:dyDescent="0.35">
      <c r="AS22" s="1"/>
      <c r="AT22" s="1"/>
    </row>
    <row r="23" spans="2:46" ht="15" customHeight="1" x14ac:dyDescent="0.35">
      <c r="AS23" s="1"/>
      <c r="AT23" s="1"/>
    </row>
  </sheetData>
  <mergeCells count="38">
    <mergeCell ref="AG11:AI11"/>
    <mergeCell ref="C12:H13"/>
    <mergeCell ref="AG6:AI6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O6:Q6"/>
    <mergeCell ref="R6:T6"/>
    <mergeCell ref="U6:W6"/>
    <mergeCell ref="X6:Z6"/>
    <mergeCell ref="AR4:AR7"/>
    <mergeCell ref="F5:H5"/>
    <mergeCell ref="I5:K5"/>
    <mergeCell ref="L5:N5"/>
    <mergeCell ref="O5:Q5"/>
    <mergeCell ref="R5:T5"/>
    <mergeCell ref="U5:W5"/>
    <mergeCell ref="X5:Z5"/>
    <mergeCell ref="AA5:AC5"/>
    <mergeCell ref="AD5:AF5"/>
    <mergeCell ref="F2:AQ3"/>
    <mergeCell ref="B4:E6"/>
    <mergeCell ref="F4:AI4"/>
    <mergeCell ref="AJ4:AJ7"/>
    <mergeCell ref="AK4:AP6"/>
    <mergeCell ref="AQ4:AQ7"/>
    <mergeCell ref="AG5:AI5"/>
    <mergeCell ref="F6:H6"/>
    <mergeCell ref="I6:K6"/>
    <mergeCell ref="L6:N6"/>
    <mergeCell ref="AA6:AC6"/>
    <mergeCell ref="AD6:AF6"/>
  </mergeCells>
  <pageMargins left="0.7" right="0.7" top="0.75" bottom="0.75" header="0.3" footer="0.3"/>
  <pageSetup paperSize="9" scale="72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3985E-8297-4E9B-906C-78E4740390C1}">
  <sheetPr>
    <tabColor rgb="FFFFC000"/>
  </sheetPr>
  <dimension ref="B1:AT23"/>
  <sheetViews>
    <sheetView view="pageBreakPreview" zoomScaleNormal="100" zoomScaleSheetLayoutView="100" workbookViewId="0">
      <selection activeCell="AA17" sqref="AA17"/>
    </sheetView>
  </sheetViews>
  <sheetFormatPr defaultColWidth="9.08984375" defaultRowHeight="15" customHeight="1" x14ac:dyDescent="0.35"/>
  <cols>
    <col min="1" max="1" width="3" style="1" customWidth="1"/>
    <col min="2" max="2" width="4.453125" style="1" customWidth="1"/>
    <col min="3" max="3" width="21.90625" style="1" customWidth="1"/>
    <col min="4" max="4" width="13.54296875" style="1" bestFit="1" customWidth="1"/>
    <col min="5" max="5" width="9" style="1" bestFit="1" customWidth="1"/>
    <col min="6" max="35" width="3.90625" style="25" bestFit="1" customWidth="1"/>
    <col min="36" max="36" width="10.6328125" style="84" hidden="1" customWidth="1"/>
    <col min="37" max="42" width="4" style="25" hidden="1" customWidth="1"/>
    <col min="43" max="43" width="10.6328125" style="25" hidden="1" customWidth="1"/>
    <col min="44" max="44" width="10.6328125" style="25" customWidth="1"/>
    <col min="45" max="45" width="3" style="25" customWidth="1"/>
    <col min="46" max="46" width="7.08984375" style="25" customWidth="1"/>
    <col min="47" max="47" width="7.90625" style="1" customWidth="1"/>
    <col min="48" max="16384" width="9.08984375" style="1"/>
  </cols>
  <sheetData>
    <row r="1" spans="2:46" ht="15" customHeight="1" thickBot="1" x14ac:dyDescent="0.4"/>
    <row r="2" spans="2:46" ht="15" customHeight="1" x14ac:dyDescent="0.35">
      <c r="B2" s="54"/>
      <c r="C2" s="55"/>
      <c r="D2" s="55"/>
      <c r="E2" s="55"/>
      <c r="F2" s="213" t="s">
        <v>40</v>
      </c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13"/>
      <c r="Z2" s="213"/>
      <c r="AA2" s="213"/>
      <c r="AB2" s="213"/>
      <c r="AC2" s="213"/>
      <c r="AD2" s="213"/>
      <c r="AE2" s="213"/>
      <c r="AF2" s="213"/>
      <c r="AG2" s="213"/>
      <c r="AH2" s="213"/>
      <c r="AI2" s="213"/>
      <c r="AJ2" s="213"/>
      <c r="AK2" s="213"/>
      <c r="AL2" s="213"/>
      <c r="AM2" s="213"/>
      <c r="AN2" s="213"/>
      <c r="AO2" s="213"/>
      <c r="AP2" s="213"/>
      <c r="AQ2" s="213"/>
      <c r="AR2" s="56"/>
      <c r="AS2" s="1"/>
      <c r="AT2" s="1"/>
    </row>
    <row r="3" spans="2:46" ht="15" customHeight="1" thickBot="1" x14ac:dyDescent="0.4">
      <c r="B3" s="57"/>
      <c r="C3" s="58"/>
      <c r="D3" s="58"/>
      <c r="E3" s="58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214"/>
      <c r="AM3" s="214"/>
      <c r="AN3" s="214"/>
      <c r="AO3" s="214"/>
      <c r="AP3" s="214"/>
      <c r="AQ3" s="214"/>
      <c r="AR3" s="59"/>
      <c r="AS3" s="1"/>
      <c r="AT3" s="1"/>
    </row>
    <row r="4" spans="2:46" s="33" customFormat="1" ht="15" customHeight="1" thickBot="1" x14ac:dyDescent="0.4">
      <c r="B4" s="215"/>
      <c r="C4" s="216"/>
      <c r="D4" s="216"/>
      <c r="E4" s="216"/>
      <c r="F4" s="239" t="s">
        <v>13</v>
      </c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240"/>
      <c r="Z4" s="240"/>
      <c r="AA4" s="240"/>
      <c r="AB4" s="240"/>
      <c r="AC4" s="240"/>
      <c r="AD4" s="240"/>
      <c r="AE4" s="240"/>
      <c r="AF4" s="240"/>
      <c r="AG4" s="240"/>
      <c r="AH4" s="240"/>
      <c r="AI4" s="242"/>
      <c r="AJ4" s="210" t="s">
        <v>29</v>
      </c>
      <c r="AK4" s="228" t="s">
        <v>6</v>
      </c>
      <c r="AL4" s="229"/>
      <c r="AM4" s="229"/>
      <c r="AN4" s="229"/>
      <c r="AO4" s="229"/>
      <c r="AP4" s="230"/>
      <c r="AQ4" s="219" t="s">
        <v>5</v>
      </c>
      <c r="AR4" s="210" t="s">
        <v>8</v>
      </c>
    </row>
    <row r="5" spans="2:46" s="33" customFormat="1" ht="14.4" customHeight="1" x14ac:dyDescent="0.35">
      <c r="B5" s="215"/>
      <c r="C5" s="216"/>
      <c r="D5" s="216"/>
      <c r="E5" s="216"/>
      <c r="F5" s="207" t="s">
        <v>24</v>
      </c>
      <c r="G5" s="208"/>
      <c r="H5" s="209"/>
      <c r="I5" s="207" t="s">
        <v>25</v>
      </c>
      <c r="J5" s="208"/>
      <c r="K5" s="209"/>
      <c r="L5" s="207" t="s">
        <v>19</v>
      </c>
      <c r="M5" s="208"/>
      <c r="N5" s="209"/>
      <c r="O5" s="207" t="s">
        <v>26</v>
      </c>
      <c r="P5" s="208"/>
      <c r="Q5" s="209"/>
      <c r="R5" s="207" t="s">
        <v>27</v>
      </c>
      <c r="S5" s="208"/>
      <c r="T5" s="209"/>
      <c r="U5" s="207" t="s">
        <v>28</v>
      </c>
      <c r="V5" s="208"/>
      <c r="W5" s="209"/>
      <c r="X5" s="207" t="s">
        <v>21</v>
      </c>
      <c r="Y5" s="208"/>
      <c r="Z5" s="209"/>
      <c r="AA5" s="207" t="s">
        <v>20</v>
      </c>
      <c r="AB5" s="208"/>
      <c r="AC5" s="209"/>
      <c r="AD5" s="207" t="s">
        <v>22</v>
      </c>
      <c r="AE5" s="208"/>
      <c r="AF5" s="209"/>
      <c r="AG5" s="207" t="s">
        <v>23</v>
      </c>
      <c r="AH5" s="208"/>
      <c r="AI5" s="209"/>
      <c r="AJ5" s="211"/>
      <c r="AK5" s="231"/>
      <c r="AL5" s="232"/>
      <c r="AM5" s="232"/>
      <c r="AN5" s="232"/>
      <c r="AO5" s="232"/>
      <c r="AP5" s="233"/>
      <c r="AQ5" s="220"/>
      <c r="AR5" s="211"/>
    </row>
    <row r="6" spans="2:46" s="33" customFormat="1" ht="15" customHeight="1" thickBot="1" x14ac:dyDescent="0.4">
      <c r="B6" s="217"/>
      <c r="C6" s="218"/>
      <c r="D6" s="218"/>
      <c r="E6" s="218"/>
      <c r="F6" s="222"/>
      <c r="G6" s="223"/>
      <c r="H6" s="224"/>
      <c r="I6" s="222"/>
      <c r="J6" s="223"/>
      <c r="K6" s="224"/>
      <c r="L6" s="243"/>
      <c r="M6" s="244"/>
      <c r="N6" s="245"/>
      <c r="O6" s="222"/>
      <c r="P6" s="223"/>
      <c r="Q6" s="224"/>
      <c r="R6" s="222"/>
      <c r="S6" s="223"/>
      <c r="T6" s="224"/>
      <c r="U6" s="222"/>
      <c r="V6" s="223"/>
      <c r="W6" s="224"/>
      <c r="X6" s="222"/>
      <c r="Y6" s="223"/>
      <c r="Z6" s="224"/>
      <c r="AA6" s="222"/>
      <c r="AB6" s="223"/>
      <c r="AC6" s="224"/>
      <c r="AD6" s="222"/>
      <c r="AE6" s="223"/>
      <c r="AF6" s="224"/>
      <c r="AG6" s="243"/>
      <c r="AH6" s="244"/>
      <c r="AI6" s="245"/>
      <c r="AJ6" s="211"/>
      <c r="AK6" s="234"/>
      <c r="AL6" s="235"/>
      <c r="AM6" s="235"/>
      <c r="AN6" s="235"/>
      <c r="AO6" s="235"/>
      <c r="AP6" s="236"/>
      <c r="AQ6" s="220"/>
      <c r="AR6" s="211"/>
    </row>
    <row r="7" spans="2:46" s="43" customFormat="1" ht="45" customHeight="1" thickBot="1" x14ac:dyDescent="0.4">
      <c r="B7" s="34" t="s">
        <v>7</v>
      </c>
      <c r="C7" s="30" t="s">
        <v>9</v>
      </c>
      <c r="D7" s="31" t="s">
        <v>0</v>
      </c>
      <c r="E7" s="32" t="s">
        <v>1</v>
      </c>
      <c r="F7" s="35">
        <v>1</v>
      </c>
      <c r="G7" s="36">
        <v>2</v>
      </c>
      <c r="H7" s="37">
        <v>3</v>
      </c>
      <c r="I7" s="35">
        <v>1</v>
      </c>
      <c r="J7" s="36">
        <v>2</v>
      </c>
      <c r="K7" s="37">
        <v>3</v>
      </c>
      <c r="L7" s="35">
        <v>1</v>
      </c>
      <c r="M7" s="38">
        <v>2</v>
      </c>
      <c r="N7" s="37">
        <v>3</v>
      </c>
      <c r="O7" s="35">
        <v>1</v>
      </c>
      <c r="P7" s="36">
        <v>2</v>
      </c>
      <c r="Q7" s="37">
        <v>3</v>
      </c>
      <c r="R7" s="35">
        <v>1</v>
      </c>
      <c r="S7" s="36">
        <v>2</v>
      </c>
      <c r="T7" s="37">
        <v>3</v>
      </c>
      <c r="U7" s="35">
        <v>1</v>
      </c>
      <c r="V7" s="36">
        <v>2</v>
      </c>
      <c r="W7" s="39">
        <v>3</v>
      </c>
      <c r="X7" s="35">
        <v>1</v>
      </c>
      <c r="Y7" s="36">
        <v>2</v>
      </c>
      <c r="Z7" s="39">
        <v>3</v>
      </c>
      <c r="AA7" s="35">
        <v>1</v>
      </c>
      <c r="AB7" s="36">
        <v>2</v>
      </c>
      <c r="AC7" s="39">
        <v>3</v>
      </c>
      <c r="AD7" s="35">
        <v>1</v>
      </c>
      <c r="AE7" s="36">
        <v>2</v>
      </c>
      <c r="AF7" s="39">
        <v>3</v>
      </c>
      <c r="AG7" s="35">
        <v>1</v>
      </c>
      <c r="AH7" s="38">
        <v>2</v>
      </c>
      <c r="AI7" s="37">
        <v>3</v>
      </c>
      <c r="AJ7" s="212"/>
      <c r="AK7" s="40" t="s">
        <v>2</v>
      </c>
      <c r="AL7" s="41" t="s">
        <v>3</v>
      </c>
      <c r="AM7" s="41" t="s">
        <v>4</v>
      </c>
      <c r="AN7" s="41" t="s">
        <v>10</v>
      </c>
      <c r="AO7" s="41" t="s">
        <v>11</v>
      </c>
      <c r="AP7" s="42" t="s">
        <v>12</v>
      </c>
      <c r="AQ7" s="221"/>
      <c r="AR7" s="212"/>
    </row>
    <row r="8" spans="2:46" ht="15" customHeight="1" x14ac:dyDescent="0.35">
      <c r="B8" s="86">
        <v>1</v>
      </c>
      <c r="C8" s="87"/>
      <c r="D8" s="92"/>
      <c r="E8" s="88"/>
      <c r="F8" s="89"/>
      <c r="G8" s="90"/>
      <c r="H8" s="91"/>
      <c r="I8" s="89"/>
      <c r="J8" s="90"/>
      <c r="K8" s="91"/>
      <c r="L8" s="89"/>
      <c r="M8" s="90"/>
      <c r="N8" s="91"/>
      <c r="O8" s="89"/>
      <c r="P8" s="90"/>
      <c r="Q8" s="91"/>
      <c r="R8" s="89"/>
      <c r="S8" s="90"/>
      <c r="T8" s="91"/>
      <c r="U8" s="89"/>
      <c r="V8" s="90"/>
      <c r="W8" s="91"/>
      <c r="X8" s="89"/>
      <c r="Y8" s="90"/>
      <c r="Z8" s="91"/>
      <c r="AA8" s="89"/>
      <c r="AB8" s="90"/>
      <c r="AC8" s="91"/>
      <c r="AD8" s="89"/>
      <c r="AE8" s="90"/>
      <c r="AF8" s="91"/>
      <c r="AG8" s="89"/>
      <c r="AH8" s="90"/>
      <c r="AI8" s="91"/>
      <c r="AJ8" s="85">
        <f>SUM(F8:AI8)</f>
        <v>0</v>
      </c>
      <c r="AK8" s="44"/>
      <c r="AL8" s="45"/>
      <c r="AM8" s="45"/>
      <c r="AN8" s="45"/>
      <c r="AO8" s="45"/>
      <c r="AP8" s="46"/>
      <c r="AQ8" s="47">
        <f>SUM(AK8:AP8)</f>
        <v>0</v>
      </c>
      <c r="AR8" s="48">
        <f>SUM(AJ8-AQ8)</f>
        <v>0</v>
      </c>
      <c r="AS8" s="1"/>
      <c r="AT8" s="1"/>
    </row>
    <row r="9" spans="2:46" ht="15" customHeight="1" x14ac:dyDescent="0.35">
      <c r="B9" s="26">
        <v>2</v>
      </c>
      <c r="C9" s="78"/>
      <c r="D9" s="75"/>
      <c r="E9" s="114"/>
      <c r="F9" s="60"/>
      <c r="G9" s="61"/>
      <c r="H9" s="62"/>
      <c r="I9" s="60"/>
      <c r="J9" s="61"/>
      <c r="K9" s="118"/>
      <c r="L9" s="60"/>
      <c r="M9" s="61"/>
      <c r="N9" s="118"/>
      <c r="O9" s="60"/>
      <c r="P9" s="61"/>
      <c r="Q9" s="118"/>
      <c r="R9" s="60"/>
      <c r="S9" s="61"/>
      <c r="T9" s="118"/>
      <c r="U9" s="60"/>
      <c r="V9" s="61"/>
      <c r="W9" s="118"/>
      <c r="X9" s="60"/>
      <c r="Y9" s="61"/>
      <c r="Z9" s="118"/>
      <c r="AA9" s="60"/>
      <c r="AB9" s="61"/>
      <c r="AC9" s="118"/>
      <c r="AD9" s="60"/>
      <c r="AE9" s="61"/>
      <c r="AF9" s="118"/>
      <c r="AG9" s="60"/>
      <c r="AH9" s="61"/>
      <c r="AI9" s="118"/>
      <c r="AJ9" s="28">
        <f>SUM(F9:AI9)</f>
        <v>0</v>
      </c>
      <c r="AK9" s="79"/>
      <c r="AL9" s="80"/>
      <c r="AM9" s="80"/>
      <c r="AN9" s="80"/>
      <c r="AO9" s="80"/>
      <c r="AP9" s="81"/>
      <c r="AQ9" s="82">
        <f>SUM(AK9:AP9)</f>
        <v>0</v>
      </c>
      <c r="AR9" s="83">
        <f>SUM(AJ9-AQ9)</f>
        <v>0</v>
      </c>
      <c r="AS9" s="1"/>
      <c r="AT9" s="1"/>
    </row>
    <row r="10" spans="2:46" ht="15" customHeight="1" thickBot="1" x14ac:dyDescent="0.4">
      <c r="B10" s="17">
        <v>3</v>
      </c>
      <c r="C10" s="128"/>
      <c r="D10" s="19"/>
      <c r="E10" s="95"/>
      <c r="F10" s="68"/>
      <c r="G10" s="69"/>
      <c r="H10" s="70"/>
      <c r="I10" s="68"/>
      <c r="J10" s="69"/>
      <c r="K10" s="70"/>
      <c r="L10" s="68"/>
      <c r="M10" s="69"/>
      <c r="N10" s="70"/>
      <c r="O10" s="68"/>
      <c r="P10" s="69"/>
      <c r="Q10" s="70"/>
      <c r="R10" s="68"/>
      <c r="S10" s="69"/>
      <c r="T10" s="70"/>
      <c r="U10" s="68"/>
      <c r="V10" s="69"/>
      <c r="W10" s="70"/>
      <c r="X10" s="68"/>
      <c r="Y10" s="69"/>
      <c r="Z10" s="70"/>
      <c r="AA10" s="68"/>
      <c r="AB10" s="69"/>
      <c r="AC10" s="70"/>
      <c r="AD10" s="68"/>
      <c r="AE10" s="69"/>
      <c r="AF10" s="70"/>
      <c r="AG10" s="68"/>
      <c r="AH10" s="69"/>
      <c r="AI10" s="70"/>
      <c r="AJ10" s="19">
        <f>SUM(F10:AI10)</f>
        <v>0</v>
      </c>
      <c r="AK10" s="49"/>
      <c r="AL10" s="50"/>
      <c r="AM10" s="50"/>
      <c r="AN10" s="50"/>
      <c r="AO10" s="50"/>
      <c r="AP10" s="51"/>
      <c r="AQ10" s="52">
        <f>SUM(AK10:AP10)</f>
        <v>0</v>
      </c>
      <c r="AR10" s="53">
        <f>SUM(AJ10-AQ10)</f>
        <v>0</v>
      </c>
      <c r="AS10" s="1"/>
      <c r="AT10" s="1"/>
    </row>
    <row r="11" spans="2:46" ht="15" customHeight="1" thickBot="1" x14ac:dyDescent="0.4">
      <c r="B11" s="23"/>
      <c r="C11" s="23"/>
      <c r="D11" s="23"/>
      <c r="E11" s="23"/>
      <c r="F11" s="237">
        <v>0</v>
      </c>
      <c r="G11" s="237"/>
      <c r="H11" s="237"/>
      <c r="I11" s="237">
        <v>0</v>
      </c>
      <c r="J11" s="237"/>
      <c r="K11" s="237"/>
      <c r="L11" s="237"/>
      <c r="M11" s="237"/>
      <c r="N11" s="237"/>
      <c r="O11" s="237"/>
      <c r="P11" s="237"/>
      <c r="Q11" s="237"/>
      <c r="R11" s="237"/>
      <c r="S11" s="237"/>
      <c r="T11" s="237"/>
      <c r="U11" s="237"/>
      <c r="V11" s="237"/>
      <c r="W11" s="237"/>
      <c r="X11" s="237"/>
      <c r="Y11" s="237"/>
      <c r="Z11" s="237"/>
      <c r="AA11" s="237"/>
      <c r="AB11" s="237"/>
      <c r="AC11" s="237"/>
      <c r="AD11" s="237"/>
      <c r="AE11" s="237"/>
      <c r="AF11" s="237"/>
      <c r="AG11" s="237"/>
      <c r="AH11" s="237"/>
      <c r="AI11" s="237"/>
      <c r="AJ11" s="136"/>
      <c r="AR11" s="113">
        <f>AVERAGE(F11:AI11)</f>
        <v>0</v>
      </c>
      <c r="AS11" s="1"/>
      <c r="AT11" s="1"/>
    </row>
    <row r="12" spans="2:46" ht="15" customHeight="1" x14ac:dyDescent="0.35">
      <c r="C12" s="238" t="s">
        <v>14</v>
      </c>
      <c r="D12" s="238"/>
      <c r="E12" s="238"/>
      <c r="F12" s="238"/>
      <c r="G12" s="238"/>
      <c r="H12" s="238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R12" s="1"/>
      <c r="AS12" s="1"/>
      <c r="AT12" s="1"/>
    </row>
    <row r="13" spans="2:46" ht="15" customHeight="1" x14ac:dyDescent="0.35">
      <c r="C13" s="238"/>
      <c r="D13" s="238"/>
      <c r="E13" s="238"/>
      <c r="F13" s="238"/>
      <c r="G13" s="238"/>
      <c r="H13" s="238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R13" s="1"/>
      <c r="AS13" s="1"/>
      <c r="AT13" s="1"/>
    </row>
    <row r="14" spans="2:46" ht="15" customHeight="1" x14ac:dyDescent="0.35">
      <c r="AS14" s="1"/>
      <c r="AT14" s="1"/>
    </row>
    <row r="15" spans="2:46" ht="15" customHeight="1" x14ac:dyDescent="0.35">
      <c r="AS15" s="1"/>
      <c r="AT15" s="1"/>
    </row>
    <row r="16" spans="2:46" ht="15" customHeight="1" x14ac:dyDescent="0.35">
      <c r="AS16" s="1"/>
      <c r="AT16" s="1"/>
    </row>
    <row r="17" spans="2:46" ht="15" customHeight="1" x14ac:dyDescent="0.35">
      <c r="AS17" s="1"/>
      <c r="AT17" s="1"/>
    </row>
    <row r="18" spans="2:46" ht="15" customHeight="1" x14ac:dyDescent="0.35">
      <c r="AS18" s="1"/>
      <c r="AT18" s="1"/>
    </row>
    <row r="19" spans="2:46" ht="15" customHeight="1" x14ac:dyDescent="0.35">
      <c r="AS19" s="1"/>
      <c r="AT19" s="1"/>
    </row>
    <row r="20" spans="2:46" ht="15" customHeight="1" x14ac:dyDescent="0.35">
      <c r="AS20" s="1"/>
      <c r="AT20" s="1"/>
    </row>
    <row r="21" spans="2:46" s="23" customFormat="1" ht="15" customHeight="1" x14ac:dyDescent="0.35">
      <c r="B21" s="1"/>
      <c r="C21" s="1"/>
      <c r="D21" s="1"/>
      <c r="E21" s="1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84"/>
      <c r="AK21" s="25"/>
      <c r="AL21" s="25"/>
      <c r="AM21" s="25"/>
      <c r="AN21" s="25"/>
      <c r="AO21" s="25"/>
      <c r="AP21" s="25"/>
      <c r="AQ21" s="25"/>
      <c r="AR21" s="25"/>
    </row>
    <row r="22" spans="2:46" ht="15" customHeight="1" x14ac:dyDescent="0.35">
      <c r="AS22" s="1"/>
      <c r="AT22" s="1"/>
    </row>
    <row r="23" spans="2:46" ht="15" customHeight="1" x14ac:dyDescent="0.35">
      <c r="AS23" s="1"/>
      <c r="AT23" s="1"/>
    </row>
  </sheetData>
  <mergeCells count="38">
    <mergeCell ref="AG11:AI11"/>
    <mergeCell ref="C12:H13"/>
    <mergeCell ref="AG6:AI6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O6:Q6"/>
    <mergeCell ref="R6:T6"/>
    <mergeCell ref="U6:W6"/>
    <mergeCell ref="X6:Z6"/>
    <mergeCell ref="AR4:AR7"/>
    <mergeCell ref="F5:H5"/>
    <mergeCell ref="I5:K5"/>
    <mergeCell ref="L5:N5"/>
    <mergeCell ref="O5:Q5"/>
    <mergeCell ref="R5:T5"/>
    <mergeCell ref="U5:W5"/>
    <mergeCell ref="X5:Z5"/>
    <mergeCell ref="AA5:AC5"/>
    <mergeCell ref="AD5:AF5"/>
    <mergeCell ref="F2:AQ3"/>
    <mergeCell ref="B4:E6"/>
    <mergeCell ref="F4:AI4"/>
    <mergeCell ref="AJ4:AJ7"/>
    <mergeCell ref="AK4:AP6"/>
    <mergeCell ref="AQ4:AQ7"/>
    <mergeCell ref="AG5:AI5"/>
    <mergeCell ref="F6:H6"/>
    <mergeCell ref="I6:K6"/>
    <mergeCell ref="L6:N6"/>
    <mergeCell ref="AA6:AC6"/>
    <mergeCell ref="AD6:AF6"/>
  </mergeCells>
  <pageMargins left="0.7" right="0.7" top="0.75" bottom="0.75" header="0.3" footer="0.3"/>
  <pageSetup paperSize="9" scale="72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1B3FA-6706-4985-BA3B-BF1E716E1719}">
  <sheetPr>
    <tabColor rgb="FFFFC000"/>
  </sheetPr>
  <dimension ref="B1:AT23"/>
  <sheetViews>
    <sheetView view="pageBreakPreview" zoomScaleNormal="100" zoomScaleSheetLayoutView="100" workbookViewId="0">
      <selection activeCell="M18" sqref="M18"/>
    </sheetView>
  </sheetViews>
  <sheetFormatPr defaultColWidth="9.08984375" defaultRowHeight="15" customHeight="1" x14ac:dyDescent="0.35"/>
  <cols>
    <col min="1" max="1" width="3" style="1" customWidth="1"/>
    <col min="2" max="2" width="4.453125" style="1" customWidth="1"/>
    <col min="3" max="3" width="21.90625" style="1" customWidth="1"/>
    <col min="4" max="4" width="13.54296875" style="1" bestFit="1" customWidth="1"/>
    <col min="5" max="5" width="9" style="1" bestFit="1" customWidth="1"/>
    <col min="6" max="35" width="3.90625" style="25" bestFit="1" customWidth="1"/>
    <col min="36" max="36" width="10.6328125" style="84" hidden="1" customWidth="1"/>
    <col min="37" max="42" width="4" style="25" hidden="1" customWidth="1"/>
    <col min="43" max="43" width="10.6328125" style="25" hidden="1" customWidth="1"/>
    <col min="44" max="44" width="10.6328125" style="25" customWidth="1"/>
    <col min="45" max="45" width="3" style="25" customWidth="1"/>
    <col min="46" max="46" width="7.08984375" style="25" customWidth="1"/>
    <col min="47" max="47" width="7.90625" style="1" customWidth="1"/>
    <col min="48" max="16384" width="9.08984375" style="1"/>
  </cols>
  <sheetData>
    <row r="1" spans="2:46" ht="15" customHeight="1" thickBot="1" x14ac:dyDescent="0.4"/>
    <row r="2" spans="2:46" ht="15" customHeight="1" x14ac:dyDescent="0.35">
      <c r="B2" s="54"/>
      <c r="C2" s="55"/>
      <c r="D2" s="55"/>
      <c r="E2" s="55"/>
      <c r="F2" s="213" t="s">
        <v>41</v>
      </c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13"/>
      <c r="Z2" s="213"/>
      <c r="AA2" s="213"/>
      <c r="AB2" s="213"/>
      <c r="AC2" s="213"/>
      <c r="AD2" s="213"/>
      <c r="AE2" s="213"/>
      <c r="AF2" s="213"/>
      <c r="AG2" s="213"/>
      <c r="AH2" s="213"/>
      <c r="AI2" s="213"/>
      <c r="AJ2" s="213"/>
      <c r="AK2" s="213"/>
      <c r="AL2" s="213"/>
      <c r="AM2" s="213"/>
      <c r="AN2" s="213"/>
      <c r="AO2" s="213"/>
      <c r="AP2" s="213"/>
      <c r="AQ2" s="213"/>
      <c r="AR2" s="56"/>
      <c r="AS2" s="1"/>
      <c r="AT2" s="1"/>
    </row>
    <row r="3" spans="2:46" ht="15" customHeight="1" thickBot="1" x14ac:dyDescent="0.4">
      <c r="B3" s="57"/>
      <c r="C3" s="58"/>
      <c r="D3" s="58"/>
      <c r="E3" s="58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214"/>
      <c r="AM3" s="214"/>
      <c r="AN3" s="214"/>
      <c r="AO3" s="214"/>
      <c r="AP3" s="214"/>
      <c r="AQ3" s="214"/>
      <c r="AR3" s="59"/>
      <c r="AS3" s="1"/>
      <c r="AT3" s="1"/>
    </row>
    <row r="4" spans="2:46" s="33" customFormat="1" ht="15" customHeight="1" thickBot="1" x14ac:dyDescent="0.4">
      <c r="B4" s="215"/>
      <c r="C4" s="216"/>
      <c r="D4" s="216"/>
      <c r="E4" s="216"/>
      <c r="F4" s="239" t="s">
        <v>13</v>
      </c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240"/>
      <c r="Z4" s="240"/>
      <c r="AA4" s="240"/>
      <c r="AB4" s="240"/>
      <c r="AC4" s="240"/>
      <c r="AD4" s="240"/>
      <c r="AE4" s="240"/>
      <c r="AF4" s="240"/>
      <c r="AG4" s="240"/>
      <c r="AH4" s="240"/>
      <c r="AI4" s="242"/>
      <c r="AJ4" s="210" t="s">
        <v>29</v>
      </c>
      <c r="AK4" s="228" t="s">
        <v>6</v>
      </c>
      <c r="AL4" s="229"/>
      <c r="AM4" s="229"/>
      <c r="AN4" s="229"/>
      <c r="AO4" s="229"/>
      <c r="AP4" s="230"/>
      <c r="AQ4" s="219" t="s">
        <v>5</v>
      </c>
      <c r="AR4" s="210" t="s">
        <v>8</v>
      </c>
    </row>
    <row r="5" spans="2:46" s="33" customFormat="1" ht="14.4" customHeight="1" x14ac:dyDescent="0.35">
      <c r="B5" s="215"/>
      <c r="C5" s="216"/>
      <c r="D5" s="216"/>
      <c r="E5" s="216"/>
      <c r="F5" s="207" t="s">
        <v>24</v>
      </c>
      <c r="G5" s="208"/>
      <c r="H5" s="209"/>
      <c r="I5" s="207" t="s">
        <v>25</v>
      </c>
      <c r="J5" s="208"/>
      <c r="K5" s="209"/>
      <c r="L5" s="207" t="s">
        <v>19</v>
      </c>
      <c r="M5" s="208"/>
      <c r="N5" s="209"/>
      <c r="O5" s="207" t="s">
        <v>26</v>
      </c>
      <c r="P5" s="208"/>
      <c r="Q5" s="209"/>
      <c r="R5" s="207" t="s">
        <v>27</v>
      </c>
      <c r="S5" s="208"/>
      <c r="T5" s="209"/>
      <c r="U5" s="207" t="s">
        <v>28</v>
      </c>
      <c r="V5" s="208"/>
      <c r="W5" s="209"/>
      <c r="X5" s="207" t="s">
        <v>21</v>
      </c>
      <c r="Y5" s="208"/>
      <c r="Z5" s="209"/>
      <c r="AA5" s="207" t="s">
        <v>20</v>
      </c>
      <c r="AB5" s="208"/>
      <c r="AC5" s="209"/>
      <c r="AD5" s="207" t="s">
        <v>22</v>
      </c>
      <c r="AE5" s="208"/>
      <c r="AF5" s="209"/>
      <c r="AG5" s="207" t="s">
        <v>23</v>
      </c>
      <c r="AH5" s="208"/>
      <c r="AI5" s="209"/>
      <c r="AJ5" s="211"/>
      <c r="AK5" s="231"/>
      <c r="AL5" s="232"/>
      <c r="AM5" s="232"/>
      <c r="AN5" s="232"/>
      <c r="AO5" s="232"/>
      <c r="AP5" s="233"/>
      <c r="AQ5" s="220"/>
      <c r="AR5" s="211"/>
    </row>
    <row r="6" spans="2:46" s="33" customFormat="1" ht="15" customHeight="1" thickBot="1" x14ac:dyDescent="0.4">
      <c r="B6" s="217"/>
      <c r="C6" s="218"/>
      <c r="D6" s="218"/>
      <c r="E6" s="218"/>
      <c r="F6" s="222"/>
      <c r="G6" s="223"/>
      <c r="H6" s="224"/>
      <c r="I6" s="222"/>
      <c r="J6" s="223"/>
      <c r="K6" s="224"/>
      <c r="L6" s="243"/>
      <c r="M6" s="244"/>
      <c r="N6" s="245"/>
      <c r="O6" s="222"/>
      <c r="P6" s="223"/>
      <c r="Q6" s="224"/>
      <c r="R6" s="222"/>
      <c r="S6" s="223"/>
      <c r="T6" s="224"/>
      <c r="U6" s="222"/>
      <c r="V6" s="223"/>
      <c r="W6" s="224"/>
      <c r="X6" s="222"/>
      <c r="Y6" s="223"/>
      <c r="Z6" s="224"/>
      <c r="AA6" s="222"/>
      <c r="AB6" s="223"/>
      <c r="AC6" s="224"/>
      <c r="AD6" s="222"/>
      <c r="AE6" s="223"/>
      <c r="AF6" s="224"/>
      <c r="AG6" s="243"/>
      <c r="AH6" s="244"/>
      <c r="AI6" s="245"/>
      <c r="AJ6" s="211"/>
      <c r="AK6" s="234"/>
      <c r="AL6" s="235"/>
      <c r="AM6" s="235"/>
      <c r="AN6" s="235"/>
      <c r="AO6" s="235"/>
      <c r="AP6" s="236"/>
      <c r="AQ6" s="220"/>
      <c r="AR6" s="211"/>
    </row>
    <row r="7" spans="2:46" s="43" customFormat="1" ht="45" customHeight="1" thickBot="1" x14ac:dyDescent="0.4">
      <c r="B7" s="34" t="s">
        <v>7</v>
      </c>
      <c r="C7" s="30" t="s">
        <v>9</v>
      </c>
      <c r="D7" s="31" t="s">
        <v>0</v>
      </c>
      <c r="E7" s="32" t="s">
        <v>1</v>
      </c>
      <c r="F7" s="35">
        <v>1</v>
      </c>
      <c r="G7" s="36">
        <v>2</v>
      </c>
      <c r="H7" s="37">
        <v>3</v>
      </c>
      <c r="I7" s="35">
        <v>1</v>
      </c>
      <c r="J7" s="36">
        <v>2</v>
      </c>
      <c r="K7" s="37">
        <v>3</v>
      </c>
      <c r="L7" s="35">
        <v>1</v>
      </c>
      <c r="M7" s="38">
        <v>2</v>
      </c>
      <c r="N7" s="37">
        <v>3</v>
      </c>
      <c r="O7" s="35">
        <v>1</v>
      </c>
      <c r="P7" s="36">
        <v>2</v>
      </c>
      <c r="Q7" s="37">
        <v>3</v>
      </c>
      <c r="R7" s="35">
        <v>1</v>
      </c>
      <c r="S7" s="36">
        <v>2</v>
      </c>
      <c r="T7" s="37">
        <v>3</v>
      </c>
      <c r="U7" s="35">
        <v>1</v>
      </c>
      <c r="V7" s="36">
        <v>2</v>
      </c>
      <c r="W7" s="39">
        <v>3</v>
      </c>
      <c r="X7" s="35">
        <v>1</v>
      </c>
      <c r="Y7" s="36">
        <v>2</v>
      </c>
      <c r="Z7" s="39">
        <v>3</v>
      </c>
      <c r="AA7" s="35">
        <v>1</v>
      </c>
      <c r="AB7" s="36">
        <v>2</v>
      </c>
      <c r="AC7" s="39">
        <v>3</v>
      </c>
      <c r="AD7" s="35">
        <v>1</v>
      </c>
      <c r="AE7" s="36">
        <v>2</v>
      </c>
      <c r="AF7" s="39">
        <v>3</v>
      </c>
      <c r="AG7" s="35">
        <v>1</v>
      </c>
      <c r="AH7" s="38">
        <v>2</v>
      </c>
      <c r="AI7" s="37">
        <v>3</v>
      </c>
      <c r="AJ7" s="212"/>
      <c r="AK7" s="40" t="s">
        <v>2</v>
      </c>
      <c r="AL7" s="41" t="s">
        <v>3</v>
      </c>
      <c r="AM7" s="41" t="s">
        <v>4</v>
      </c>
      <c r="AN7" s="41" t="s">
        <v>10</v>
      </c>
      <c r="AO7" s="41" t="s">
        <v>11</v>
      </c>
      <c r="AP7" s="42" t="s">
        <v>12</v>
      </c>
      <c r="AQ7" s="221"/>
      <c r="AR7" s="212"/>
    </row>
    <row r="8" spans="2:46" ht="15" customHeight="1" x14ac:dyDescent="0.35">
      <c r="B8" s="86">
        <v>1</v>
      </c>
      <c r="C8" s="87"/>
      <c r="D8" s="92"/>
      <c r="E8" s="88"/>
      <c r="F8" s="89"/>
      <c r="G8" s="90"/>
      <c r="H8" s="91"/>
      <c r="I8" s="89"/>
      <c r="J8" s="90"/>
      <c r="K8" s="91"/>
      <c r="L8" s="89"/>
      <c r="M8" s="90"/>
      <c r="N8" s="91"/>
      <c r="O8" s="89"/>
      <c r="P8" s="90"/>
      <c r="Q8" s="91"/>
      <c r="R8" s="89"/>
      <c r="S8" s="90"/>
      <c r="T8" s="91"/>
      <c r="U8" s="89"/>
      <c r="V8" s="90"/>
      <c r="W8" s="91"/>
      <c r="X8" s="89"/>
      <c r="Y8" s="90"/>
      <c r="Z8" s="91"/>
      <c r="AA8" s="89"/>
      <c r="AB8" s="90"/>
      <c r="AC8" s="91"/>
      <c r="AD8" s="89"/>
      <c r="AE8" s="90"/>
      <c r="AF8" s="91"/>
      <c r="AG8" s="89"/>
      <c r="AH8" s="90"/>
      <c r="AI8" s="91"/>
      <c r="AJ8" s="85">
        <f>SUM(F8:AI8)</f>
        <v>0</v>
      </c>
      <c r="AK8" s="44"/>
      <c r="AL8" s="45"/>
      <c r="AM8" s="45"/>
      <c r="AN8" s="45"/>
      <c r="AO8" s="45"/>
      <c r="AP8" s="46"/>
      <c r="AQ8" s="47">
        <f>SUM(AK8:AP8)</f>
        <v>0</v>
      </c>
      <c r="AR8" s="48">
        <f>SUM(AJ8-AQ8)</f>
        <v>0</v>
      </c>
      <c r="AS8" s="1"/>
      <c r="AT8" s="1"/>
    </row>
    <row r="9" spans="2:46" ht="15" customHeight="1" x14ac:dyDescent="0.35">
      <c r="B9" s="26">
        <v>2</v>
      </c>
      <c r="C9" s="78"/>
      <c r="D9" s="75"/>
      <c r="E9" s="114"/>
      <c r="F9" s="60"/>
      <c r="G9" s="61"/>
      <c r="H9" s="62"/>
      <c r="I9" s="60"/>
      <c r="J9" s="61"/>
      <c r="K9" s="118"/>
      <c r="L9" s="60"/>
      <c r="M9" s="61"/>
      <c r="N9" s="118"/>
      <c r="O9" s="60"/>
      <c r="P9" s="61"/>
      <c r="Q9" s="118"/>
      <c r="R9" s="60"/>
      <c r="S9" s="61"/>
      <c r="T9" s="118"/>
      <c r="U9" s="60"/>
      <c r="V9" s="61"/>
      <c r="W9" s="118"/>
      <c r="X9" s="60"/>
      <c r="Y9" s="61"/>
      <c r="Z9" s="118"/>
      <c r="AA9" s="60"/>
      <c r="AB9" s="61"/>
      <c r="AC9" s="118"/>
      <c r="AD9" s="60"/>
      <c r="AE9" s="61"/>
      <c r="AF9" s="118"/>
      <c r="AG9" s="60"/>
      <c r="AH9" s="61"/>
      <c r="AI9" s="118"/>
      <c r="AJ9" s="28">
        <f>SUM(F9:AI9)</f>
        <v>0</v>
      </c>
      <c r="AK9" s="79"/>
      <c r="AL9" s="80"/>
      <c r="AM9" s="80"/>
      <c r="AN9" s="80"/>
      <c r="AO9" s="80"/>
      <c r="AP9" s="81"/>
      <c r="AQ9" s="82">
        <f>SUM(AK9:AP9)</f>
        <v>0</v>
      </c>
      <c r="AR9" s="83">
        <f>SUM(AJ9-AQ9)</f>
        <v>0</v>
      </c>
      <c r="AS9" s="1"/>
      <c r="AT9" s="1"/>
    </row>
    <row r="10" spans="2:46" ht="15" customHeight="1" thickBot="1" x14ac:dyDescent="0.4">
      <c r="B10" s="17">
        <v>3</v>
      </c>
      <c r="C10" s="128"/>
      <c r="D10" s="19"/>
      <c r="E10" s="95"/>
      <c r="F10" s="68"/>
      <c r="G10" s="69"/>
      <c r="H10" s="70"/>
      <c r="I10" s="68"/>
      <c r="J10" s="69"/>
      <c r="K10" s="70"/>
      <c r="L10" s="68"/>
      <c r="M10" s="69"/>
      <c r="N10" s="70"/>
      <c r="O10" s="68"/>
      <c r="P10" s="69"/>
      <c r="Q10" s="70"/>
      <c r="R10" s="68"/>
      <c r="S10" s="69"/>
      <c r="T10" s="70"/>
      <c r="U10" s="68"/>
      <c r="V10" s="69"/>
      <c r="W10" s="70"/>
      <c r="X10" s="68"/>
      <c r="Y10" s="69"/>
      <c r="Z10" s="70"/>
      <c r="AA10" s="68"/>
      <c r="AB10" s="69"/>
      <c r="AC10" s="70"/>
      <c r="AD10" s="68"/>
      <c r="AE10" s="69"/>
      <c r="AF10" s="70"/>
      <c r="AG10" s="68"/>
      <c r="AH10" s="69"/>
      <c r="AI10" s="70"/>
      <c r="AJ10" s="19">
        <f>SUM(F10:AI10)</f>
        <v>0</v>
      </c>
      <c r="AK10" s="49"/>
      <c r="AL10" s="50"/>
      <c r="AM10" s="50"/>
      <c r="AN10" s="50"/>
      <c r="AO10" s="50"/>
      <c r="AP10" s="51"/>
      <c r="AQ10" s="52">
        <f>SUM(AK10:AP10)</f>
        <v>0</v>
      </c>
      <c r="AR10" s="53">
        <f>SUM(AJ10-AQ10)</f>
        <v>0</v>
      </c>
      <c r="AS10" s="1"/>
      <c r="AT10" s="1"/>
    </row>
    <row r="11" spans="2:46" ht="15" customHeight="1" thickBot="1" x14ac:dyDescent="0.4">
      <c r="B11" s="23"/>
      <c r="C11" s="23"/>
      <c r="D11" s="23"/>
      <c r="E11" s="23"/>
      <c r="F11" s="237">
        <v>0</v>
      </c>
      <c r="G11" s="237"/>
      <c r="H11" s="237"/>
      <c r="I11" s="237">
        <v>0</v>
      </c>
      <c r="J11" s="237"/>
      <c r="K11" s="237"/>
      <c r="L11" s="237"/>
      <c r="M11" s="237"/>
      <c r="N11" s="237"/>
      <c r="O11" s="237"/>
      <c r="P11" s="237"/>
      <c r="Q11" s="237"/>
      <c r="R11" s="237"/>
      <c r="S11" s="237"/>
      <c r="T11" s="237"/>
      <c r="U11" s="237"/>
      <c r="V11" s="237"/>
      <c r="W11" s="237"/>
      <c r="X11" s="237"/>
      <c r="Y11" s="237"/>
      <c r="Z11" s="237"/>
      <c r="AA11" s="237"/>
      <c r="AB11" s="237"/>
      <c r="AC11" s="237"/>
      <c r="AD11" s="237"/>
      <c r="AE11" s="237"/>
      <c r="AF11" s="237"/>
      <c r="AG11" s="237"/>
      <c r="AH11" s="237"/>
      <c r="AI11" s="237"/>
      <c r="AJ11" s="136"/>
      <c r="AR11" s="113">
        <f>AVERAGE(F11:AI11)</f>
        <v>0</v>
      </c>
      <c r="AS11" s="1"/>
      <c r="AT11" s="1"/>
    </row>
    <row r="12" spans="2:46" ht="15" customHeight="1" x14ac:dyDescent="0.35">
      <c r="C12" s="238" t="s">
        <v>14</v>
      </c>
      <c r="D12" s="238"/>
      <c r="E12" s="238"/>
      <c r="F12" s="238"/>
      <c r="G12" s="238"/>
      <c r="H12" s="238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R12" s="1"/>
      <c r="AS12" s="1"/>
      <c r="AT12" s="1"/>
    </row>
    <row r="13" spans="2:46" ht="15" customHeight="1" x14ac:dyDescent="0.35">
      <c r="C13" s="238"/>
      <c r="D13" s="238"/>
      <c r="E13" s="238"/>
      <c r="F13" s="238"/>
      <c r="G13" s="238"/>
      <c r="H13" s="238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R13" s="1"/>
      <c r="AS13" s="1"/>
      <c r="AT13" s="1"/>
    </row>
    <row r="14" spans="2:46" ht="15" customHeight="1" x14ac:dyDescent="0.35">
      <c r="AS14" s="1"/>
      <c r="AT14" s="1"/>
    </row>
    <row r="15" spans="2:46" ht="15" customHeight="1" x14ac:dyDescent="0.35">
      <c r="AS15" s="1"/>
      <c r="AT15" s="1"/>
    </row>
    <row r="16" spans="2:46" ht="15" customHeight="1" x14ac:dyDescent="0.35">
      <c r="AS16" s="1"/>
      <c r="AT16" s="1"/>
    </row>
    <row r="17" spans="2:46" ht="15" customHeight="1" x14ac:dyDescent="0.35">
      <c r="AS17" s="1"/>
      <c r="AT17" s="1"/>
    </row>
    <row r="18" spans="2:46" ht="15" customHeight="1" x14ac:dyDescent="0.35">
      <c r="AS18" s="1"/>
      <c r="AT18" s="1"/>
    </row>
    <row r="19" spans="2:46" ht="15" customHeight="1" x14ac:dyDescent="0.35">
      <c r="AS19" s="1"/>
      <c r="AT19" s="1"/>
    </row>
    <row r="20" spans="2:46" ht="15" customHeight="1" x14ac:dyDescent="0.35">
      <c r="AS20" s="1"/>
      <c r="AT20" s="1"/>
    </row>
    <row r="21" spans="2:46" s="23" customFormat="1" ht="15" customHeight="1" x14ac:dyDescent="0.35">
      <c r="B21" s="1"/>
      <c r="C21" s="1"/>
      <c r="D21" s="1"/>
      <c r="E21" s="1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84"/>
      <c r="AK21" s="25"/>
      <c r="AL21" s="25"/>
      <c r="AM21" s="25"/>
      <c r="AN21" s="25"/>
      <c r="AO21" s="25"/>
      <c r="AP21" s="25"/>
      <c r="AQ21" s="25"/>
      <c r="AR21" s="25"/>
    </row>
    <row r="22" spans="2:46" ht="15" customHeight="1" x14ac:dyDescent="0.35">
      <c r="AS22" s="1"/>
      <c r="AT22" s="1"/>
    </row>
    <row r="23" spans="2:46" ht="15" customHeight="1" x14ac:dyDescent="0.35">
      <c r="AS23" s="1"/>
      <c r="AT23" s="1"/>
    </row>
  </sheetData>
  <mergeCells count="38">
    <mergeCell ref="AG11:AI11"/>
    <mergeCell ref="C12:H13"/>
    <mergeCell ref="AG6:AI6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O6:Q6"/>
    <mergeCell ref="R6:T6"/>
    <mergeCell ref="U6:W6"/>
    <mergeCell ref="X6:Z6"/>
    <mergeCell ref="AR4:AR7"/>
    <mergeCell ref="F5:H5"/>
    <mergeCell ref="I5:K5"/>
    <mergeCell ref="L5:N5"/>
    <mergeCell ref="O5:Q5"/>
    <mergeCell ref="R5:T5"/>
    <mergeCell ref="U5:W5"/>
    <mergeCell ref="X5:Z5"/>
    <mergeCell ref="AA5:AC5"/>
    <mergeCell ref="AD5:AF5"/>
    <mergeCell ref="F2:AQ3"/>
    <mergeCell ref="B4:E6"/>
    <mergeCell ref="F4:AI4"/>
    <mergeCell ref="AJ4:AJ7"/>
    <mergeCell ref="AK4:AP6"/>
    <mergeCell ref="AQ4:AQ7"/>
    <mergeCell ref="AG5:AI5"/>
    <mergeCell ref="F6:H6"/>
    <mergeCell ref="I6:K6"/>
    <mergeCell ref="L6:N6"/>
    <mergeCell ref="AA6:AC6"/>
    <mergeCell ref="AD6:AF6"/>
  </mergeCells>
  <pageMargins left="0.7" right="0.7" top="0.75" bottom="0.75" header="0.3" footer="0.3"/>
  <pageSetup paperSize="9" scale="72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BCA3C-2634-43C5-9C7A-7724BCC8AF9E}">
  <sheetPr>
    <tabColor rgb="FFFFC000"/>
  </sheetPr>
  <dimension ref="B1:AT23"/>
  <sheetViews>
    <sheetView view="pageBreakPreview" zoomScaleNormal="100" zoomScaleSheetLayoutView="100" workbookViewId="0">
      <selection activeCell="AA19" sqref="AA19"/>
    </sheetView>
  </sheetViews>
  <sheetFormatPr defaultColWidth="9.08984375" defaultRowHeight="15" customHeight="1" x14ac:dyDescent="0.35"/>
  <cols>
    <col min="1" max="1" width="3" style="1" customWidth="1"/>
    <col min="2" max="2" width="4.453125" style="1" customWidth="1"/>
    <col min="3" max="3" width="21.90625" style="1" customWidth="1"/>
    <col min="4" max="4" width="13.54296875" style="1" bestFit="1" customWidth="1"/>
    <col min="5" max="5" width="9" style="1" bestFit="1" customWidth="1"/>
    <col min="6" max="35" width="3.90625" style="25" bestFit="1" customWidth="1"/>
    <col min="36" max="36" width="10.6328125" style="84" hidden="1" customWidth="1"/>
    <col min="37" max="42" width="4" style="25" hidden="1" customWidth="1"/>
    <col min="43" max="43" width="10.6328125" style="25" hidden="1" customWidth="1"/>
    <col min="44" max="44" width="10.6328125" style="25" customWidth="1"/>
    <col min="45" max="45" width="3" style="25" customWidth="1"/>
    <col min="46" max="46" width="7.08984375" style="25" customWidth="1"/>
    <col min="47" max="47" width="7.90625" style="1" customWidth="1"/>
    <col min="48" max="16384" width="9.08984375" style="1"/>
  </cols>
  <sheetData>
    <row r="1" spans="2:46" ht="15" customHeight="1" thickBot="1" x14ac:dyDescent="0.4"/>
    <row r="2" spans="2:46" ht="15" customHeight="1" x14ac:dyDescent="0.35">
      <c r="B2" s="54"/>
      <c r="C2" s="55"/>
      <c r="D2" s="55"/>
      <c r="E2" s="55"/>
      <c r="F2" s="213" t="s">
        <v>42</v>
      </c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13"/>
      <c r="Z2" s="213"/>
      <c r="AA2" s="213"/>
      <c r="AB2" s="213"/>
      <c r="AC2" s="213"/>
      <c r="AD2" s="213"/>
      <c r="AE2" s="213"/>
      <c r="AF2" s="213"/>
      <c r="AG2" s="213"/>
      <c r="AH2" s="213"/>
      <c r="AI2" s="213"/>
      <c r="AJ2" s="213"/>
      <c r="AK2" s="213"/>
      <c r="AL2" s="213"/>
      <c r="AM2" s="213"/>
      <c r="AN2" s="213"/>
      <c r="AO2" s="213"/>
      <c r="AP2" s="213"/>
      <c r="AQ2" s="213"/>
      <c r="AR2" s="56"/>
      <c r="AS2" s="1"/>
      <c r="AT2" s="1"/>
    </row>
    <row r="3" spans="2:46" ht="15" customHeight="1" thickBot="1" x14ac:dyDescent="0.4">
      <c r="B3" s="57"/>
      <c r="C3" s="58"/>
      <c r="D3" s="58"/>
      <c r="E3" s="58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214"/>
      <c r="AM3" s="214"/>
      <c r="AN3" s="214"/>
      <c r="AO3" s="214"/>
      <c r="AP3" s="214"/>
      <c r="AQ3" s="214"/>
      <c r="AR3" s="59"/>
      <c r="AS3" s="1"/>
      <c r="AT3" s="1"/>
    </row>
    <row r="4" spans="2:46" s="33" customFormat="1" ht="15" customHeight="1" thickBot="1" x14ac:dyDescent="0.4">
      <c r="B4" s="215"/>
      <c r="C4" s="216"/>
      <c r="D4" s="216"/>
      <c r="E4" s="216"/>
      <c r="F4" s="239" t="s">
        <v>13</v>
      </c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240"/>
      <c r="Z4" s="240"/>
      <c r="AA4" s="240"/>
      <c r="AB4" s="240"/>
      <c r="AC4" s="240"/>
      <c r="AD4" s="240"/>
      <c r="AE4" s="240"/>
      <c r="AF4" s="240"/>
      <c r="AG4" s="240"/>
      <c r="AH4" s="240"/>
      <c r="AI4" s="242"/>
      <c r="AJ4" s="210" t="s">
        <v>29</v>
      </c>
      <c r="AK4" s="228" t="s">
        <v>6</v>
      </c>
      <c r="AL4" s="229"/>
      <c r="AM4" s="229"/>
      <c r="AN4" s="229"/>
      <c r="AO4" s="229"/>
      <c r="AP4" s="230"/>
      <c r="AQ4" s="219" t="s">
        <v>5</v>
      </c>
      <c r="AR4" s="210" t="s">
        <v>8</v>
      </c>
    </row>
    <row r="5" spans="2:46" s="33" customFormat="1" ht="14.4" customHeight="1" x14ac:dyDescent="0.35">
      <c r="B5" s="215"/>
      <c r="C5" s="216"/>
      <c r="D5" s="216"/>
      <c r="E5" s="216"/>
      <c r="F5" s="207" t="s">
        <v>24</v>
      </c>
      <c r="G5" s="208"/>
      <c r="H5" s="209"/>
      <c r="I5" s="207" t="s">
        <v>25</v>
      </c>
      <c r="J5" s="208"/>
      <c r="K5" s="209"/>
      <c r="L5" s="207" t="s">
        <v>19</v>
      </c>
      <c r="M5" s="208"/>
      <c r="N5" s="209"/>
      <c r="O5" s="207" t="s">
        <v>26</v>
      </c>
      <c r="P5" s="208"/>
      <c r="Q5" s="209"/>
      <c r="R5" s="207" t="s">
        <v>27</v>
      </c>
      <c r="S5" s="208"/>
      <c r="T5" s="209"/>
      <c r="U5" s="207" t="s">
        <v>28</v>
      </c>
      <c r="V5" s="208"/>
      <c r="W5" s="209"/>
      <c r="X5" s="207" t="s">
        <v>21</v>
      </c>
      <c r="Y5" s="208"/>
      <c r="Z5" s="209"/>
      <c r="AA5" s="207" t="s">
        <v>20</v>
      </c>
      <c r="AB5" s="208"/>
      <c r="AC5" s="209"/>
      <c r="AD5" s="207" t="s">
        <v>22</v>
      </c>
      <c r="AE5" s="208"/>
      <c r="AF5" s="209"/>
      <c r="AG5" s="207" t="s">
        <v>23</v>
      </c>
      <c r="AH5" s="208"/>
      <c r="AI5" s="209"/>
      <c r="AJ5" s="211"/>
      <c r="AK5" s="231"/>
      <c r="AL5" s="232"/>
      <c r="AM5" s="232"/>
      <c r="AN5" s="232"/>
      <c r="AO5" s="232"/>
      <c r="AP5" s="233"/>
      <c r="AQ5" s="220"/>
      <c r="AR5" s="211"/>
    </row>
    <row r="6" spans="2:46" s="33" customFormat="1" ht="15" customHeight="1" thickBot="1" x14ac:dyDescent="0.4">
      <c r="B6" s="217"/>
      <c r="C6" s="218"/>
      <c r="D6" s="218"/>
      <c r="E6" s="218"/>
      <c r="F6" s="222"/>
      <c r="G6" s="223"/>
      <c r="H6" s="224"/>
      <c r="I6" s="222"/>
      <c r="J6" s="223"/>
      <c r="K6" s="224"/>
      <c r="L6" s="243"/>
      <c r="M6" s="244"/>
      <c r="N6" s="245"/>
      <c r="O6" s="222"/>
      <c r="P6" s="223"/>
      <c r="Q6" s="224"/>
      <c r="R6" s="222"/>
      <c r="S6" s="223"/>
      <c r="T6" s="224"/>
      <c r="U6" s="222"/>
      <c r="V6" s="223"/>
      <c r="W6" s="224"/>
      <c r="X6" s="222"/>
      <c r="Y6" s="223"/>
      <c r="Z6" s="224"/>
      <c r="AA6" s="222"/>
      <c r="AB6" s="223"/>
      <c r="AC6" s="224"/>
      <c r="AD6" s="222"/>
      <c r="AE6" s="223"/>
      <c r="AF6" s="224"/>
      <c r="AG6" s="243"/>
      <c r="AH6" s="244"/>
      <c r="AI6" s="245"/>
      <c r="AJ6" s="211"/>
      <c r="AK6" s="234"/>
      <c r="AL6" s="235"/>
      <c r="AM6" s="235"/>
      <c r="AN6" s="235"/>
      <c r="AO6" s="235"/>
      <c r="AP6" s="236"/>
      <c r="AQ6" s="220"/>
      <c r="AR6" s="211"/>
    </row>
    <row r="7" spans="2:46" s="43" customFormat="1" ht="45" customHeight="1" thickBot="1" x14ac:dyDescent="0.4">
      <c r="B7" s="34" t="s">
        <v>7</v>
      </c>
      <c r="C7" s="30" t="s">
        <v>9</v>
      </c>
      <c r="D7" s="31" t="s">
        <v>0</v>
      </c>
      <c r="E7" s="32" t="s">
        <v>1</v>
      </c>
      <c r="F7" s="35">
        <v>1</v>
      </c>
      <c r="G7" s="36">
        <v>2</v>
      </c>
      <c r="H7" s="37">
        <v>3</v>
      </c>
      <c r="I7" s="35">
        <v>1</v>
      </c>
      <c r="J7" s="36">
        <v>2</v>
      </c>
      <c r="K7" s="37">
        <v>3</v>
      </c>
      <c r="L7" s="35">
        <v>1</v>
      </c>
      <c r="M7" s="38">
        <v>2</v>
      </c>
      <c r="N7" s="37">
        <v>3</v>
      </c>
      <c r="O7" s="35">
        <v>1</v>
      </c>
      <c r="P7" s="36">
        <v>2</v>
      </c>
      <c r="Q7" s="37">
        <v>3</v>
      </c>
      <c r="R7" s="35">
        <v>1</v>
      </c>
      <c r="S7" s="36">
        <v>2</v>
      </c>
      <c r="T7" s="37">
        <v>3</v>
      </c>
      <c r="U7" s="35">
        <v>1</v>
      </c>
      <c r="V7" s="36">
        <v>2</v>
      </c>
      <c r="W7" s="39">
        <v>3</v>
      </c>
      <c r="X7" s="35">
        <v>1</v>
      </c>
      <c r="Y7" s="36">
        <v>2</v>
      </c>
      <c r="Z7" s="39">
        <v>3</v>
      </c>
      <c r="AA7" s="35">
        <v>1</v>
      </c>
      <c r="AB7" s="36">
        <v>2</v>
      </c>
      <c r="AC7" s="39">
        <v>3</v>
      </c>
      <c r="AD7" s="35">
        <v>1</v>
      </c>
      <c r="AE7" s="36">
        <v>2</v>
      </c>
      <c r="AF7" s="39">
        <v>3</v>
      </c>
      <c r="AG7" s="35">
        <v>1</v>
      </c>
      <c r="AH7" s="38">
        <v>2</v>
      </c>
      <c r="AI7" s="37">
        <v>3</v>
      </c>
      <c r="AJ7" s="212"/>
      <c r="AK7" s="40" t="s">
        <v>2</v>
      </c>
      <c r="AL7" s="41" t="s">
        <v>3</v>
      </c>
      <c r="AM7" s="41" t="s">
        <v>4</v>
      </c>
      <c r="AN7" s="41" t="s">
        <v>10</v>
      </c>
      <c r="AO7" s="41" t="s">
        <v>11</v>
      </c>
      <c r="AP7" s="42" t="s">
        <v>12</v>
      </c>
      <c r="AQ7" s="221"/>
      <c r="AR7" s="212"/>
    </row>
    <row r="8" spans="2:46" ht="15" customHeight="1" x14ac:dyDescent="0.35">
      <c r="B8" s="86">
        <v>1</v>
      </c>
      <c r="C8" s="87"/>
      <c r="D8" s="92"/>
      <c r="E8" s="88"/>
      <c r="F8" s="89"/>
      <c r="G8" s="90"/>
      <c r="H8" s="91"/>
      <c r="I8" s="89"/>
      <c r="J8" s="90"/>
      <c r="K8" s="91"/>
      <c r="L8" s="89"/>
      <c r="M8" s="90"/>
      <c r="N8" s="91"/>
      <c r="O8" s="89"/>
      <c r="P8" s="90"/>
      <c r="Q8" s="91"/>
      <c r="R8" s="89"/>
      <c r="S8" s="90"/>
      <c r="T8" s="91"/>
      <c r="U8" s="89"/>
      <c r="V8" s="90"/>
      <c r="W8" s="91"/>
      <c r="X8" s="89"/>
      <c r="Y8" s="90"/>
      <c r="Z8" s="91"/>
      <c r="AA8" s="89"/>
      <c r="AB8" s="90"/>
      <c r="AC8" s="91"/>
      <c r="AD8" s="89"/>
      <c r="AE8" s="90"/>
      <c r="AF8" s="91"/>
      <c r="AG8" s="89"/>
      <c r="AH8" s="90"/>
      <c r="AI8" s="91"/>
      <c r="AJ8" s="85">
        <f>SUM(F8:AI8)</f>
        <v>0</v>
      </c>
      <c r="AK8" s="44"/>
      <c r="AL8" s="45"/>
      <c r="AM8" s="45"/>
      <c r="AN8" s="45"/>
      <c r="AO8" s="45"/>
      <c r="AP8" s="46"/>
      <c r="AQ8" s="47">
        <f>SUM(AK8:AP8)</f>
        <v>0</v>
      </c>
      <c r="AR8" s="48">
        <f>SUM(AJ8-AQ8)</f>
        <v>0</v>
      </c>
      <c r="AS8" s="1"/>
      <c r="AT8" s="1"/>
    </row>
    <row r="9" spans="2:46" ht="15" customHeight="1" x14ac:dyDescent="0.35">
      <c r="B9" s="26">
        <v>2</v>
      </c>
      <c r="C9" s="78"/>
      <c r="D9" s="75"/>
      <c r="E9" s="114"/>
      <c r="F9" s="60"/>
      <c r="G9" s="61"/>
      <c r="H9" s="62"/>
      <c r="I9" s="60"/>
      <c r="J9" s="61"/>
      <c r="K9" s="118"/>
      <c r="L9" s="60"/>
      <c r="M9" s="61"/>
      <c r="N9" s="118"/>
      <c r="O9" s="60"/>
      <c r="P9" s="61"/>
      <c r="Q9" s="118"/>
      <c r="R9" s="60"/>
      <c r="S9" s="61"/>
      <c r="T9" s="118"/>
      <c r="U9" s="60"/>
      <c r="V9" s="61"/>
      <c r="W9" s="118"/>
      <c r="X9" s="60"/>
      <c r="Y9" s="61"/>
      <c r="Z9" s="118"/>
      <c r="AA9" s="60"/>
      <c r="AB9" s="61"/>
      <c r="AC9" s="118"/>
      <c r="AD9" s="60"/>
      <c r="AE9" s="61"/>
      <c r="AF9" s="118"/>
      <c r="AG9" s="60"/>
      <c r="AH9" s="61"/>
      <c r="AI9" s="118"/>
      <c r="AJ9" s="28">
        <f>SUM(F9:AI9)</f>
        <v>0</v>
      </c>
      <c r="AK9" s="79"/>
      <c r="AL9" s="80"/>
      <c r="AM9" s="80"/>
      <c r="AN9" s="80"/>
      <c r="AO9" s="80"/>
      <c r="AP9" s="81"/>
      <c r="AQ9" s="82">
        <f>SUM(AK9:AP9)</f>
        <v>0</v>
      </c>
      <c r="AR9" s="83">
        <f>SUM(AJ9-AQ9)</f>
        <v>0</v>
      </c>
      <c r="AS9" s="1"/>
      <c r="AT9" s="1"/>
    </row>
    <row r="10" spans="2:46" ht="15" customHeight="1" thickBot="1" x14ac:dyDescent="0.4">
      <c r="B10" s="17">
        <v>3</v>
      </c>
      <c r="C10" s="128"/>
      <c r="D10" s="19"/>
      <c r="E10" s="95"/>
      <c r="F10" s="68"/>
      <c r="G10" s="69"/>
      <c r="H10" s="70"/>
      <c r="I10" s="68"/>
      <c r="J10" s="69"/>
      <c r="K10" s="70"/>
      <c r="L10" s="68"/>
      <c r="M10" s="69"/>
      <c r="N10" s="70"/>
      <c r="O10" s="68"/>
      <c r="P10" s="69"/>
      <c r="Q10" s="70"/>
      <c r="R10" s="68"/>
      <c r="S10" s="69"/>
      <c r="T10" s="70"/>
      <c r="U10" s="68"/>
      <c r="V10" s="69"/>
      <c r="W10" s="70"/>
      <c r="X10" s="68"/>
      <c r="Y10" s="69"/>
      <c r="Z10" s="70"/>
      <c r="AA10" s="68"/>
      <c r="AB10" s="69"/>
      <c r="AC10" s="70"/>
      <c r="AD10" s="68"/>
      <c r="AE10" s="69"/>
      <c r="AF10" s="70"/>
      <c r="AG10" s="68"/>
      <c r="AH10" s="69"/>
      <c r="AI10" s="70"/>
      <c r="AJ10" s="19">
        <f>SUM(F10:AI10)</f>
        <v>0</v>
      </c>
      <c r="AK10" s="49"/>
      <c r="AL10" s="50"/>
      <c r="AM10" s="50"/>
      <c r="AN10" s="50"/>
      <c r="AO10" s="50"/>
      <c r="AP10" s="51"/>
      <c r="AQ10" s="52">
        <f>SUM(AK10:AP10)</f>
        <v>0</v>
      </c>
      <c r="AR10" s="53">
        <f>SUM(AJ10-AQ10)</f>
        <v>0</v>
      </c>
      <c r="AS10" s="1"/>
      <c r="AT10" s="1"/>
    </row>
    <row r="11" spans="2:46" ht="15" customHeight="1" thickBot="1" x14ac:dyDescent="0.4">
      <c r="B11" s="23"/>
      <c r="C11" s="23"/>
      <c r="D11" s="23"/>
      <c r="E11" s="23"/>
      <c r="F11" s="237">
        <v>0</v>
      </c>
      <c r="G11" s="237"/>
      <c r="H11" s="237"/>
      <c r="I11" s="237">
        <v>0</v>
      </c>
      <c r="J11" s="237"/>
      <c r="K11" s="237"/>
      <c r="L11" s="237"/>
      <c r="M11" s="237"/>
      <c r="N11" s="237"/>
      <c r="O11" s="237"/>
      <c r="P11" s="237"/>
      <c r="Q11" s="237"/>
      <c r="R11" s="237"/>
      <c r="S11" s="237"/>
      <c r="T11" s="237"/>
      <c r="U11" s="237"/>
      <c r="V11" s="237"/>
      <c r="W11" s="237"/>
      <c r="X11" s="237"/>
      <c r="Y11" s="237"/>
      <c r="Z11" s="237"/>
      <c r="AA11" s="237"/>
      <c r="AB11" s="237"/>
      <c r="AC11" s="237"/>
      <c r="AD11" s="237"/>
      <c r="AE11" s="237"/>
      <c r="AF11" s="237"/>
      <c r="AG11" s="237"/>
      <c r="AH11" s="237"/>
      <c r="AI11" s="237"/>
      <c r="AJ11" s="136"/>
      <c r="AR11" s="113">
        <f>AVERAGE(F11:AI11)</f>
        <v>0</v>
      </c>
      <c r="AS11" s="1"/>
      <c r="AT11" s="1"/>
    </row>
    <row r="12" spans="2:46" ht="15" customHeight="1" x14ac:dyDescent="0.35">
      <c r="C12" s="238" t="s">
        <v>14</v>
      </c>
      <c r="D12" s="238"/>
      <c r="E12" s="238"/>
      <c r="F12" s="238"/>
      <c r="G12" s="238"/>
      <c r="H12" s="238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R12" s="1"/>
      <c r="AS12" s="1"/>
      <c r="AT12" s="1"/>
    </row>
    <row r="13" spans="2:46" ht="15" customHeight="1" x14ac:dyDescent="0.35">
      <c r="C13" s="238"/>
      <c r="D13" s="238"/>
      <c r="E13" s="238"/>
      <c r="F13" s="238"/>
      <c r="G13" s="238"/>
      <c r="H13" s="238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R13" s="1"/>
      <c r="AS13" s="1"/>
      <c r="AT13" s="1"/>
    </row>
    <row r="14" spans="2:46" ht="15" customHeight="1" x14ac:dyDescent="0.35">
      <c r="AS14" s="1"/>
      <c r="AT14" s="1"/>
    </row>
    <row r="15" spans="2:46" ht="15" customHeight="1" x14ac:dyDescent="0.35">
      <c r="AS15" s="1"/>
      <c r="AT15" s="1"/>
    </row>
    <row r="16" spans="2:46" ht="15" customHeight="1" x14ac:dyDescent="0.35">
      <c r="AS16" s="1"/>
      <c r="AT16" s="1"/>
    </row>
    <row r="17" spans="2:46" ht="15" customHeight="1" x14ac:dyDescent="0.35">
      <c r="AS17" s="1"/>
      <c r="AT17" s="1"/>
    </row>
    <row r="18" spans="2:46" ht="15" customHeight="1" x14ac:dyDescent="0.35">
      <c r="AS18" s="1"/>
      <c r="AT18" s="1"/>
    </row>
    <row r="19" spans="2:46" ht="15" customHeight="1" x14ac:dyDescent="0.35">
      <c r="AS19" s="1"/>
      <c r="AT19" s="1"/>
    </row>
    <row r="20" spans="2:46" ht="15" customHeight="1" x14ac:dyDescent="0.35">
      <c r="AS20" s="1"/>
      <c r="AT20" s="1"/>
    </row>
    <row r="21" spans="2:46" s="23" customFormat="1" ht="15" customHeight="1" x14ac:dyDescent="0.35">
      <c r="B21" s="1"/>
      <c r="C21" s="1"/>
      <c r="D21" s="1"/>
      <c r="E21" s="1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84"/>
      <c r="AK21" s="25"/>
      <c r="AL21" s="25"/>
      <c r="AM21" s="25"/>
      <c r="AN21" s="25"/>
      <c r="AO21" s="25"/>
      <c r="AP21" s="25"/>
      <c r="AQ21" s="25"/>
      <c r="AR21" s="25"/>
    </row>
    <row r="22" spans="2:46" ht="15" customHeight="1" x14ac:dyDescent="0.35">
      <c r="AS22" s="1"/>
      <c r="AT22" s="1"/>
    </row>
    <row r="23" spans="2:46" ht="15" customHeight="1" x14ac:dyDescent="0.35">
      <c r="AS23" s="1"/>
      <c r="AT23" s="1"/>
    </row>
  </sheetData>
  <mergeCells count="38">
    <mergeCell ref="AG11:AI11"/>
    <mergeCell ref="C12:H13"/>
    <mergeCell ref="AG6:AI6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O6:Q6"/>
    <mergeCell ref="R6:T6"/>
    <mergeCell ref="U6:W6"/>
    <mergeCell ref="X6:Z6"/>
    <mergeCell ref="AR4:AR7"/>
    <mergeCell ref="F5:H5"/>
    <mergeCell ref="I5:K5"/>
    <mergeCell ref="L5:N5"/>
    <mergeCell ref="O5:Q5"/>
    <mergeCell ref="R5:T5"/>
    <mergeCell ref="U5:W5"/>
    <mergeCell ref="X5:Z5"/>
    <mergeCell ref="AA5:AC5"/>
    <mergeCell ref="AD5:AF5"/>
    <mergeCell ref="F2:AQ3"/>
    <mergeCell ref="B4:E6"/>
    <mergeCell ref="F4:AI4"/>
    <mergeCell ref="AJ4:AJ7"/>
    <mergeCell ref="AK4:AP6"/>
    <mergeCell ref="AQ4:AQ7"/>
    <mergeCell ref="AG5:AI5"/>
    <mergeCell ref="F6:H6"/>
    <mergeCell ref="I6:K6"/>
    <mergeCell ref="L6:N6"/>
    <mergeCell ref="AA6:AC6"/>
    <mergeCell ref="AD6:AF6"/>
  </mergeCells>
  <pageMargins left="0.7" right="0.7" top="0.75" bottom="0.75" header="0.3" footer="0.3"/>
  <pageSetup paperSize="9" scale="72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20F44-C70A-40B6-9251-9A5A39558BCF}">
  <sheetPr>
    <tabColor rgb="FFFFC000"/>
  </sheetPr>
  <dimension ref="B1:AT23"/>
  <sheetViews>
    <sheetView view="pageBreakPreview" zoomScaleNormal="100" zoomScaleSheetLayoutView="100" workbookViewId="0">
      <selection activeCell="C17" sqref="C17"/>
    </sheetView>
  </sheetViews>
  <sheetFormatPr defaultColWidth="9.08984375" defaultRowHeight="15" customHeight="1" x14ac:dyDescent="0.35"/>
  <cols>
    <col min="1" max="1" width="3" style="1" customWidth="1"/>
    <col min="2" max="2" width="4.453125" style="1" customWidth="1"/>
    <col min="3" max="3" width="21.90625" style="1" customWidth="1"/>
    <col min="4" max="4" width="13.54296875" style="1" bestFit="1" customWidth="1"/>
    <col min="5" max="5" width="9" style="1" bestFit="1" customWidth="1"/>
    <col min="6" max="35" width="3.90625" style="25" bestFit="1" customWidth="1"/>
    <col min="36" max="36" width="10.6328125" style="84" hidden="1" customWidth="1"/>
    <col min="37" max="42" width="4" style="25" hidden="1" customWidth="1"/>
    <col min="43" max="43" width="10.6328125" style="25" hidden="1" customWidth="1"/>
    <col min="44" max="44" width="10.6328125" style="25" customWidth="1"/>
    <col min="45" max="45" width="3" style="25" customWidth="1"/>
    <col min="46" max="46" width="7.08984375" style="25" customWidth="1"/>
    <col min="47" max="47" width="7.90625" style="1" customWidth="1"/>
    <col min="48" max="16384" width="9.08984375" style="1"/>
  </cols>
  <sheetData>
    <row r="1" spans="2:46" ht="15" customHeight="1" thickBot="1" x14ac:dyDescent="0.4"/>
    <row r="2" spans="2:46" ht="15" customHeight="1" x14ac:dyDescent="0.35">
      <c r="B2" s="54"/>
      <c r="C2" s="55"/>
      <c r="D2" s="55"/>
      <c r="E2" s="55"/>
      <c r="F2" s="213" t="s">
        <v>43</v>
      </c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13"/>
      <c r="Z2" s="213"/>
      <c r="AA2" s="213"/>
      <c r="AB2" s="213"/>
      <c r="AC2" s="213"/>
      <c r="AD2" s="213"/>
      <c r="AE2" s="213"/>
      <c r="AF2" s="213"/>
      <c r="AG2" s="213"/>
      <c r="AH2" s="213"/>
      <c r="AI2" s="213"/>
      <c r="AJ2" s="213"/>
      <c r="AK2" s="213"/>
      <c r="AL2" s="213"/>
      <c r="AM2" s="213"/>
      <c r="AN2" s="213"/>
      <c r="AO2" s="213"/>
      <c r="AP2" s="213"/>
      <c r="AQ2" s="213"/>
      <c r="AR2" s="56"/>
      <c r="AS2" s="1"/>
      <c r="AT2" s="1"/>
    </row>
    <row r="3" spans="2:46" ht="15" customHeight="1" thickBot="1" x14ac:dyDescent="0.4">
      <c r="B3" s="57"/>
      <c r="C3" s="58"/>
      <c r="D3" s="58"/>
      <c r="E3" s="58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214"/>
      <c r="AM3" s="214"/>
      <c r="AN3" s="214"/>
      <c r="AO3" s="214"/>
      <c r="AP3" s="214"/>
      <c r="AQ3" s="214"/>
      <c r="AR3" s="59"/>
      <c r="AS3" s="1"/>
      <c r="AT3" s="1"/>
    </row>
    <row r="4" spans="2:46" s="33" customFormat="1" ht="15" customHeight="1" thickBot="1" x14ac:dyDescent="0.4">
      <c r="B4" s="215"/>
      <c r="C4" s="216"/>
      <c r="D4" s="216"/>
      <c r="E4" s="216"/>
      <c r="F4" s="239" t="s">
        <v>13</v>
      </c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240"/>
      <c r="Z4" s="240"/>
      <c r="AA4" s="240"/>
      <c r="AB4" s="240"/>
      <c r="AC4" s="240"/>
      <c r="AD4" s="240"/>
      <c r="AE4" s="240"/>
      <c r="AF4" s="240"/>
      <c r="AG4" s="240"/>
      <c r="AH4" s="240"/>
      <c r="AI4" s="242"/>
      <c r="AJ4" s="210" t="s">
        <v>29</v>
      </c>
      <c r="AK4" s="228" t="s">
        <v>6</v>
      </c>
      <c r="AL4" s="229"/>
      <c r="AM4" s="229"/>
      <c r="AN4" s="229"/>
      <c r="AO4" s="229"/>
      <c r="AP4" s="230"/>
      <c r="AQ4" s="219" t="s">
        <v>5</v>
      </c>
      <c r="AR4" s="210" t="s">
        <v>8</v>
      </c>
    </row>
    <row r="5" spans="2:46" s="33" customFormat="1" ht="14.4" customHeight="1" x14ac:dyDescent="0.35">
      <c r="B5" s="215"/>
      <c r="C5" s="216"/>
      <c r="D5" s="216"/>
      <c r="E5" s="216"/>
      <c r="F5" s="207" t="s">
        <v>24</v>
      </c>
      <c r="G5" s="208"/>
      <c r="H5" s="209"/>
      <c r="I5" s="207" t="s">
        <v>25</v>
      </c>
      <c r="J5" s="208"/>
      <c r="K5" s="209"/>
      <c r="L5" s="207" t="s">
        <v>19</v>
      </c>
      <c r="M5" s="208"/>
      <c r="N5" s="209"/>
      <c r="O5" s="207" t="s">
        <v>26</v>
      </c>
      <c r="P5" s="208"/>
      <c r="Q5" s="209"/>
      <c r="R5" s="207" t="s">
        <v>27</v>
      </c>
      <c r="S5" s="208"/>
      <c r="T5" s="209"/>
      <c r="U5" s="207" t="s">
        <v>28</v>
      </c>
      <c r="V5" s="208"/>
      <c r="W5" s="209"/>
      <c r="X5" s="207" t="s">
        <v>21</v>
      </c>
      <c r="Y5" s="208"/>
      <c r="Z5" s="209"/>
      <c r="AA5" s="207" t="s">
        <v>20</v>
      </c>
      <c r="AB5" s="208"/>
      <c r="AC5" s="209"/>
      <c r="AD5" s="207" t="s">
        <v>22</v>
      </c>
      <c r="AE5" s="208"/>
      <c r="AF5" s="209"/>
      <c r="AG5" s="207" t="s">
        <v>23</v>
      </c>
      <c r="AH5" s="208"/>
      <c r="AI5" s="209"/>
      <c r="AJ5" s="211"/>
      <c r="AK5" s="231"/>
      <c r="AL5" s="232"/>
      <c r="AM5" s="232"/>
      <c r="AN5" s="232"/>
      <c r="AO5" s="232"/>
      <c r="AP5" s="233"/>
      <c r="AQ5" s="220"/>
      <c r="AR5" s="211"/>
    </row>
    <row r="6" spans="2:46" s="33" customFormat="1" ht="15" customHeight="1" thickBot="1" x14ac:dyDescent="0.4">
      <c r="B6" s="217"/>
      <c r="C6" s="218"/>
      <c r="D6" s="218"/>
      <c r="E6" s="218"/>
      <c r="F6" s="222"/>
      <c r="G6" s="223"/>
      <c r="H6" s="224"/>
      <c r="I6" s="222"/>
      <c r="J6" s="223"/>
      <c r="K6" s="224"/>
      <c r="L6" s="243"/>
      <c r="M6" s="244"/>
      <c r="N6" s="245"/>
      <c r="O6" s="222"/>
      <c r="P6" s="223"/>
      <c r="Q6" s="224"/>
      <c r="R6" s="222"/>
      <c r="S6" s="223"/>
      <c r="T6" s="224"/>
      <c r="U6" s="222"/>
      <c r="V6" s="223"/>
      <c r="W6" s="224"/>
      <c r="X6" s="222"/>
      <c r="Y6" s="223"/>
      <c r="Z6" s="224"/>
      <c r="AA6" s="222"/>
      <c r="AB6" s="223"/>
      <c r="AC6" s="224"/>
      <c r="AD6" s="222"/>
      <c r="AE6" s="223"/>
      <c r="AF6" s="224"/>
      <c r="AG6" s="243"/>
      <c r="AH6" s="244"/>
      <c r="AI6" s="245"/>
      <c r="AJ6" s="211"/>
      <c r="AK6" s="234"/>
      <c r="AL6" s="235"/>
      <c r="AM6" s="235"/>
      <c r="AN6" s="235"/>
      <c r="AO6" s="235"/>
      <c r="AP6" s="236"/>
      <c r="AQ6" s="220"/>
      <c r="AR6" s="211"/>
    </row>
    <row r="7" spans="2:46" s="43" customFormat="1" ht="45" customHeight="1" thickBot="1" x14ac:dyDescent="0.4">
      <c r="B7" s="34" t="s">
        <v>7</v>
      </c>
      <c r="C7" s="30" t="s">
        <v>9</v>
      </c>
      <c r="D7" s="31" t="s">
        <v>0</v>
      </c>
      <c r="E7" s="32" t="s">
        <v>1</v>
      </c>
      <c r="F7" s="35">
        <v>1</v>
      </c>
      <c r="G7" s="36">
        <v>2</v>
      </c>
      <c r="H7" s="37">
        <v>3</v>
      </c>
      <c r="I7" s="35">
        <v>1</v>
      </c>
      <c r="J7" s="36">
        <v>2</v>
      </c>
      <c r="K7" s="37">
        <v>3</v>
      </c>
      <c r="L7" s="35">
        <v>1</v>
      </c>
      <c r="M7" s="38">
        <v>2</v>
      </c>
      <c r="N7" s="37">
        <v>3</v>
      </c>
      <c r="O7" s="35">
        <v>1</v>
      </c>
      <c r="P7" s="36">
        <v>2</v>
      </c>
      <c r="Q7" s="37">
        <v>3</v>
      </c>
      <c r="R7" s="35">
        <v>1</v>
      </c>
      <c r="S7" s="36">
        <v>2</v>
      </c>
      <c r="T7" s="37">
        <v>3</v>
      </c>
      <c r="U7" s="35">
        <v>1</v>
      </c>
      <c r="V7" s="36">
        <v>2</v>
      </c>
      <c r="W7" s="39">
        <v>3</v>
      </c>
      <c r="X7" s="35">
        <v>1</v>
      </c>
      <c r="Y7" s="36">
        <v>2</v>
      </c>
      <c r="Z7" s="39">
        <v>3</v>
      </c>
      <c r="AA7" s="35">
        <v>1</v>
      </c>
      <c r="AB7" s="36">
        <v>2</v>
      </c>
      <c r="AC7" s="39">
        <v>3</v>
      </c>
      <c r="AD7" s="35">
        <v>1</v>
      </c>
      <c r="AE7" s="36">
        <v>2</v>
      </c>
      <c r="AF7" s="39">
        <v>3</v>
      </c>
      <c r="AG7" s="35">
        <v>1</v>
      </c>
      <c r="AH7" s="38">
        <v>2</v>
      </c>
      <c r="AI7" s="37">
        <v>3</v>
      </c>
      <c r="AJ7" s="212"/>
      <c r="AK7" s="40" t="s">
        <v>2</v>
      </c>
      <c r="AL7" s="41" t="s">
        <v>3</v>
      </c>
      <c r="AM7" s="41" t="s">
        <v>4</v>
      </c>
      <c r="AN7" s="41" t="s">
        <v>10</v>
      </c>
      <c r="AO7" s="41" t="s">
        <v>11</v>
      </c>
      <c r="AP7" s="42" t="s">
        <v>12</v>
      </c>
      <c r="AQ7" s="221"/>
      <c r="AR7" s="212"/>
    </row>
    <row r="8" spans="2:46" ht="15" customHeight="1" x14ac:dyDescent="0.35">
      <c r="B8" s="86">
        <v>1</v>
      </c>
      <c r="C8" s="87"/>
      <c r="D8" s="92"/>
      <c r="E8" s="88"/>
      <c r="F8" s="89"/>
      <c r="G8" s="90"/>
      <c r="H8" s="91"/>
      <c r="I8" s="89"/>
      <c r="J8" s="90"/>
      <c r="K8" s="91"/>
      <c r="L8" s="89"/>
      <c r="M8" s="90"/>
      <c r="N8" s="91"/>
      <c r="O8" s="89"/>
      <c r="P8" s="90"/>
      <c r="Q8" s="91"/>
      <c r="R8" s="89"/>
      <c r="S8" s="90"/>
      <c r="T8" s="91"/>
      <c r="U8" s="89"/>
      <c r="V8" s="90"/>
      <c r="W8" s="91"/>
      <c r="X8" s="89"/>
      <c r="Y8" s="90"/>
      <c r="Z8" s="91"/>
      <c r="AA8" s="89"/>
      <c r="AB8" s="90"/>
      <c r="AC8" s="91"/>
      <c r="AD8" s="89"/>
      <c r="AE8" s="90"/>
      <c r="AF8" s="91"/>
      <c r="AG8" s="89"/>
      <c r="AH8" s="90"/>
      <c r="AI8" s="91"/>
      <c r="AJ8" s="85">
        <f>SUM(F8:AI8)</f>
        <v>0</v>
      </c>
      <c r="AK8" s="44"/>
      <c r="AL8" s="45"/>
      <c r="AM8" s="45"/>
      <c r="AN8" s="45"/>
      <c r="AO8" s="45"/>
      <c r="AP8" s="46"/>
      <c r="AQ8" s="47">
        <f>SUM(AK8:AP8)</f>
        <v>0</v>
      </c>
      <c r="AR8" s="48">
        <f>SUM(AJ8-AQ8)</f>
        <v>0</v>
      </c>
      <c r="AS8" s="1"/>
      <c r="AT8" s="1"/>
    </row>
    <row r="9" spans="2:46" ht="15" customHeight="1" x14ac:dyDescent="0.35">
      <c r="B9" s="26">
        <v>2</v>
      </c>
      <c r="C9" s="78"/>
      <c r="D9" s="75"/>
      <c r="E9" s="114"/>
      <c r="F9" s="60"/>
      <c r="G9" s="61"/>
      <c r="H9" s="62"/>
      <c r="I9" s="60"/>
      <c r="J9" s="61"/>
      <c r="K9" s="118"/>
      <c r="L9" s="60"/>
      <c r="M9" s="61"/>
      <c r="N9" s="118"/>
      <c r="O9" s="60"/>
      <c r="P9" s="61"/>
      <c r="Q9" s="118"/>
      <c r="R9" s="60"/>
      <c r="S9" s="61"/>
      <c r="T9" s="118"/>
      <c r="U9" s="60"/>
      <c r="V9" s="61"/>
      <c r="W9" s="118"/>
      <c r="X9" s="60"/>
      <c r="Y9" s="61"/>
      <c r="Z9" s="118"/>
      <c r="AA9" s="60"/>
      <c r="AB9" s="61"/>
      <c r="AC9" s="118"/>
      <c r="AD9" s="60"/>
      <c r="AE9" s="61"/>
      <c r="AF9" s="118"/>
      <c r="AG9" s="60"/>
      <c r="AH9" s="61"/>
      <c r="AI9" s="118"/>
      <c r="AJ9" s="28">
        <f>SUM(F9:AI9)</f>
        <v>0</v>
      </c>
      <c r="AK9" s="79"/>
      <c r="AL9" s="80"/>
      <c r="AM9" s="80"/>
      <c r="AN9" s="80"/>
      <c r="AO9" s="80"/>
      <c r="AP9" s="81"/>
      <c r="AQ9" s="82">
        <f>SUM(AK9:AP9)</f>
        <v>0</v>
      </c>
      <c r="AR9" s="83">
        <f>SUM(AJ9-AQ9)</f>
        <v>0</v>
      </c>
      <c r="AS9" s="1"/>
      <c r="AT9" s="1"/>
    </row>
    <row r="10" spans="2:46" ht="15" customHeight="1" thickBot="1" x14ac:dyDescent="0.4">
      <c r="B10" s="17">
        <v>3</v>
      </c>
      <c r="C10" s="128"/>
      <c r="D10" s="19"/>
      <c r="E10" s="95"/>
      <c r="F10" s="68"/>
      <c r="G10" s="69"/>
      <c r="H10" s="70"/>
      <c r="I10" s="68"/>
      <c r="J10" s="69"/>
      <c r="K10" s="70"/>
      <c r="L10" s="68"/>
      <c r="M10" s="69"/>
      <c r="N10" s="70"/>
      <c r="O10" s="68"/>
      <c r="P10" s="69"/>
      <c r="Q10" s="70"/>
      <c r="R10" s="68"/>
      <c r="S10" s="69"/>
      <c r="T10" s="70"/>
      <c r="U10" s="68"/>
      <c r="V10" s="69"/>
      <c r="W10" s="70"/>
      <c r="X10" s="68"/>
      <c r="Y10" s="69"/>
      <c r="Z10" s="70"/>
      <c r="AA10" s="68"/>
      <c r="AB10" s="69"/>
      <c r="AC10" s="70"/>
      <c r="AD10" s="68"/>
      <c r="AE10" s="69"/>
      <c r="AF10" s="70"/>
      <c r="AG10" s="68"/>
      <c r="AH10" s="69"/>
      <c r="AI10" s="70"/>
      <c r="AJ10" s="19">
        <f>SUM(F10:AI10)</f>
        <v>0</v>
      </c>
      <c r="AK10" s="49"/>
      <c r="AL10" s="50"/>
      <c r="AM10" s="50"/>
      <c r="AN10" s="50"/>
      <c r="AO10" s="50"/>
      <c r="AP10" s="51"/>
      <c r="AQ10" s="52">
        <f>SUM(AK10:AP10)</f>
        <v>0</v>
      </c>
      <c r="AR10" s="53">
        <f>SUM(AJ10-AQ10)</f>
        <v>0</v>
      </c>
      <c r="AS10" s="1"/>
      <c r="AT10" s="1"/>
    </row>
    <row r="11" spans="2:46" ht="15" customHeight="1" thickBot="1" x14ac:dyDescent="0.4">
      <c r="B11" s="23"/>
      <c r="C11" s="23"/>
      <c r="D11" s="23"/>
      <c r="E11" s="23"/>
      <c r="F11" s="237">
        <v>0</v>
      </c>
      <c r="G11" s="237"/>
      <c r="H11" s="237"/>
      <c r="I11" s="237">
        <v>0</v>
      </c>
      <c r="J11" s="237"/>
      <c r="K11" s="237"/>
      <c r="L11" s="237"/>
      <c r="M11" s="237"/>
      <c r="N11" s="237"/>
      <c r="O11" s="237"/>
      <c r="P11" s="237"/>
      <c r="Q11" s="237"/>
      <c r="R11" s="237"/>
      <c r="S11" s="237"/>
      <c r="T11" s="237"/>
      <c r="U11" s="237"/>
      <c r="V11" s="237"/>
      <c r="W11" s="237"/>
      <c r="X11" s="237"/>
      <c r="Y11" s="237"/>
      <c r="Z11" s="237"/>
      <c r="AA11" s="237"/>
      <c r="AB11" s="237"/>
      <c r="AC11" s="237"/>
      <c r="AD11" s="237"/>
      <c r="AE11" s="237"/>
      <c r="AF11" s="237"/>
      <c r="AG11" s="237"/>
      <c r="AH11" s="237"/>
      <c r="AI11" s="237"/>
      <c r="AJ11" s="136"/>
      <c r="AR11" s="113">
        <f>AVERAGE(F11:AI11)</f>
        <v>0</v>
      </c>
      <c r="AS11" s="1"/>
      <c r="AT11" s="1"/>
    </row>
    <row r="12" spans="2:46" ht="15" customHeight="1" x14ac:dyDescent="0.35">
      <c r="C12" s="238" t="s">
        <v>14</v>
      </c>
      <c r="D12" s="238"/>
      <c r="E12" s="238"/>
      <c r="F12" s="238"/>
      <c r="G12" s="238"/>
      <c r="H12" s="238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R12" s="1"/>
      <c r="AS12" s="1"/>
      <c r="AT12" s="1"/>
    </row>
    <row r="13" spans="2:46" ht="15" customHeight="1" x14ac:dyDescent="0.35">
      <c r="C13" s="238"/>
      <c r="D13" s="238"/>
      <c r="E13" s="238"/>
      <c r="F13" s="238"/>
      <c r="G13" s="238"/>
      <c r="H13" s="238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R13" s="1"/>
      <c r="AS13" s="1"/>
      <c r="AT13" s="1"/>
    </row>
    <row r="14" spans="2:46" ht="15" customHeight="1" x14ac:dyDescent="0.35">
      <c r="AS14" s="1"/>
      <c r="AT14" s="1"/>
    </row>
    <row r="15" spans="2:46" ht="15" customHeight="1" x14ac:dyDescent="0.35">
      <c r="AS15" s="1"/>
      <c r="AT15" s="1"/>
    </row>
    <row r="16" spans="2:46" ht="15" customHeight="1" x14ac:dyDescent="0.35">
      <c r="AS16" s="1"/>
      <c r="AT16" s="1"/>
    </row>
    <row r="17" spans="2:46" ht="15" customHeight="1" x14ac:dyDescent="0.35">
      <c r="AS17" s="1"/>
      <c r="AT17" s="1"/>
    </row>
    <row r="18" spans="2:46" ht="15" customHeight="1" x14ac:dyDescent="0.35">
      <c r="AS18" s="1"/>
      <c r="AT18" s="1"/>
    </row>
    <row r="19" spans="2:46" ht="15" customHeight="1" x14ac:dyDescent="0.35">
      <c r="AS19" s="1"/>
      <c r="AT19" s="1"/>
    </row>
    <row r="20" spans="2:46" ht="15" customHeight="1" x14ac:dyDescent="0.35">
      <c r="AS20" s="1"/>
      <c r="AT20" s="1"/>
    </row>
    <row r="21" spans="2:46" s="23" customFormat="1" ht="15" customHeight="1" x14ac:dyDescent="0.35">
      <c r="B21" s="1"/>
      <c r="C21" s="1"/>
      <c r="D21" s="1"/>
      <c r="E21" s="1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84"/>
      <c r="AK21" s="25"/>
      <c r="AL21" s="25"/>
      <c r="AM21" s="25"/>
      <c r="AN21" s="25"/>
      <c r="AO21" s="25"/>
      <c r="AP21" s="25"/>
      <c r="AQ21" s="25"/>
      <c r="AR21" s="25"/>
    </row>
    <row r="22" spans="2:46" ht="15" customHeight="1" x14ac:dyDescent="0.35">
      <c r="AS22" s="1"/>
      <c r="AT22" s="1"/>
    </row>
    <row r="23" spans="2:46" ht="15" customHeight="1" x14ac:dyDescent="0.35">
      <c r="AS23" s="1"/>
      <c r="AT23" s="1"/>
    </row>
  </sheetData>
  <mergeCells count="38">
    <mergeCell ref="AG11:AI11"/>
    <mergeCell ref="C12:H13"/>
    <mergeCell ref="AG6:AI6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O6:Q6"/>
    <mergeCell ref="R6:T6"/>
    <mergeCell ref="U6:W6"/>
    <mergeCell ref="X6:Z6"/>
    <mergeCell ref="AR4:AR7"/>
    <mergeCell ref="F5:H5"/>
    <mergeCell ref="I5:K5"/>
    <mergeCell ref="L5:N5"/>
    <mergeCell ref="O5:Q5"/>
    <mergeCell ref="R5:T5"/>
    <mergeCell ref="U5:W5"/>
    <mergeCell ref="X5:Z5"/>
    <mergeCell ref="AA5:AC5"/>
    <mergeCell ref="AD5:AF5"/>
    <mergeCell ref="F2:AQ3"/>
    <mergeCell ref="B4:E6"/>
    <mergeCell ref="F4:AI4"/>
    <mergeCell ref="AJ4:AJ7"/>
    <mergeCell ref="AK4:AP6"/>
    <mergeCell ref="AQ4:AQ7"/>
    <mergeCell ref="AG5:AI5"/>
    <mergeCell ref="F6:H6"/>
    <mergeCell ref="I6:K6"/>
    <mergeCell ref="L6:N6"/>
    <mergeCell ref="AA6:AC6"/>
    <mergeCell ref="AD6:AF6"/>
  </mergeCells>
  <pageMargins left="0.7" right="0.7" top="0.75" bottom="0.75" header="0.3" footer="0.3"/>
  <pageSetup paperSize="9" scale="72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D6246-6EB3-4DC4-BDDE-3B78673BB16A}">
  <sheetPr>
    <tabColor rgb="FF00B0F0"/>
  </sheetPr>
  <dimension ref="B1:AN16"/>
  <sheetViews>
    <sheetView view="pageBreakPreview" zoomScaleNormal="100" zoomScaleSheetLayoutView="100" workbookViewId="0">
      <selection activeCell="AE8" sqref="AE8:AJ13"/>
    </sheetView>
  </sheetViews>
  <sheetFormatPr defaultColWidth="9.08984375" defaultRowHeight="15" customHeight="1" x14ac:dyDescent="0.35"/>
  <cols>
    <col min="1" max="1" width="3" style="1" customWidth="1"/>
    <col min="2" max="2" width="4.453125" style="1" customWidth="1"/>
    <col min="3" max="3" width="21.90625" style="1" customWidth="1"/>
    <col min="4" max="4" width="16.36328125" style="1" bestFit="1" customWidth="1"/>
    <col min="5" max="5" width="9" style="1" bestFit="1" customWidth="1"/>
    <col min="6" max="29" width="3.90625" style="25" bestFit="1" customWidth="1"/>
    <col min="30" max="30" width="10.6328125" style="84" customWidth="1"/>
    <col min="31" max="36" width="4" style="25" customWidth="1"/>
    <col min="37" max="38" width="10.6328125" style="25" customWidth="1"/>
    <col min="39" max="39" width="3" style="25" customWidth="1"/>
    <col min="40" max="40" width="7.08984375" style="25" customWidth="1"/>
    <col min="41" max="41" width="7.90625" style="1" customWidth="1"/>
    <col min="42" max="16384" width="9.08984375" style="1"/>
  </cols>
  <sheetData>
    <row r="1" spans="2:40" ht="15" customHeight="1" thickBot="1" x14ac:dyDescent="0.4"/>
    <row r="2" spans="2:40" ht="15" customHeight="1" x14ac:dyDescent="0.35">
      <c r="B2" s="54"/>
      <c r="C2" s="55"/>
      <c r="D2" s="55"/>
      <c r="E2" s="55"/>
      <c r="F2" s="213" t="s">
        <v>44</v>
      </c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13"/>
      <c r="Z2" s="213"/>
      <c r="AA2" s="213"/>
      <c r="AB2" s="213"/>
      <c r="AC2" s="213"/>
      <c r="AD2" s="213"/>
      <c r="AE2" s="213"/>
      <c r="AF2" s="213"/>
      <c r="AG2" s="213"/>
      <c r="AH2" s="213"/>
      <c r="AI2" s="213"/>
      <c r="AJ2" s="213"/>
      <c r="AK2" s="213"/>
      <c r="AL2" s="56"/>
      <c r="AM2" s="1"/>
      <c r="AN2" s="1"/>
    </row>
    <row r="3" spans="2:40" ht="15" customHeight="1" thickBot="1" x14ac:dyDescent="0.4">
      <c r="B3" s="57"/>
      <c r="C3" s="58"/>
      <c r="D3" s="58"/>
      <c r="E3" s="58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59"/>
      <c r="AM3" s="1"/>
      <c r="AN3" s="1"/>
    </row>
    <row r="4" spans="2:40" s="33" customFormat="1" ht="15" customHeight="1" thickBot="1" x14ac:dyDescent="0.4">
      <c r="B4" s="215"/>
      <c r="C4" s="216"/>
      <c r="D4" s="216"/>
      <c r="E4" s="216"/>
      <c r="F4" s="239" t="s">
        <v>13</v>
      </c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240"/>
      <c r="Z4" s="240"/>
      <c r="AA4" s="240"/>
      <c r="AB4" s="240"/>
      <c r="AC4" s="240"/>
      <c r="AD4" s="210" t="s">
        <v>29</v>
      </c>
      <c r="AE4" s="228" t="s">
        <v>6</v>
      </c>
      <c r="AF4" s="229"/>
      <c r="AG4" s="229"/>
      <c r="AH4" s="229"/>
      <c r="AI4" s="229"/>
      <c r="AJ4" s="230"/>
      <c r="AK4" s="219" t="s">
        <v>5</v>
      </c>
      <c r="AL4" s="210" t="s">
        <v>8</v>
      </c>
    </row>
    <row r="5" spans="2:40" s="33" customFormat="1" ht="14.4" customHeight="1" x14ac:dyDescent="0.35">
      <c r="B5" s="215"/>
      <c r="C5" s="216"/>
      <c r="D5" s="216"/>
      <c r="E5" s="216"/>
      <c r="F5" s="207" t="s">
        <v>24</v>
      </c>
      <c r="G5" s="208"/>
      <c r="H5" s="209"/>
      <c r="I5" s="207" t="s">
        <v>25</v>
      </c>
      <c r="J5" s="208"/>
      <c r="K5" s="209"/>
      <c r="L5" s="207" t="s">
        <v>19</v>
      </c>
      <c r="M5" s="208"/>
      <c r="N5" s="209"/>
      <c r="O5" s="207" t="s">
        <v>26</v>
      </c>
      <c r="P5" s="208"/>
      <c r="Q5" s="209"/>
      <c r="R5" s="207" t="s">
        <v>27</v>
      </c>
      <c r="S5" s="208"/>
      <c r="T5" s="209"/>
      <c r="U5" s="207" t="s">
        <v>28</v>
      </c>
      <c r="V5" s="208"/>
      <c r="W5" s="209"/>
      <c r="X5" s="207" t="s">
        <v>21</v>
      </c>
      <c r="Y5" s="208"/>
      <c r="Z5" s="209"/>
      <c r="AA5" s="207" t="s">
        <v>20</v>
      </c>
      <c r="AB5" s="208"/>
      <c r="AC5" s="209"/>
      <c r="AD5" s="211"/>
      <c r="AE5" s="231"/>
      <c r="AF5" s="232"/>
      <c r="AG5" s="232"/>
      <c r="AH5" s="232"/>
      <c r="AI5" s="232"/>
      <c r="AJ5" s="233"/>
      <c r="AK5" s="220"/>
      <c r="AL5" s="211"/>
    </row>
    <row r="6" spans="2:40" s="33" customFormat="1" ht="15" customHeight="1" thickBot="1" x14ac:dyDescent="0.4">
      <c r="B6" s="217"/>
      <c r="C6" s="218"/>
      <c r="D6" s="218"/>
      <c r="E6" s="218"/>
      <c r="F6" s="222"/>
      <c r="G6" s="223"/>
      <c r="H6" s="224"/>
      <c r="I6" s="222"/>
      <c r="J6" s="223"/>
      <c r="K6" s="224"/>
      <c r="L6" s="225"/>
      <c r="M6" s="226"/>
      <c r="N6" s="227"/>
      <c r="O6" s="222"/>
      <c r="P6" s="223"/>
      <c r="Q6" s="224"/>
      <c r="R6" s="222"/>
      <c r="S6" s="223"/>
      <c r="T6" s="224"/>
      <c r="U6" s="222"/>
      <c r="V6" s="223"/>
      <c r="W6" s="224"/>
      <c r="X6" s="222"/>
      <c r="Y6" s="223"/>
      <c r="Z6" s="224"/>
      <c r="AA6" s="222"/>
      <c r="AB6" s="223"/>
      <c r="AC6" s="224"/>
      <c r="AD6" s="211"/>
      <c r="AE6" s="234"/>
      <c r="AF6" s="235"/>
      <c r="AG6" s="235"/>
      <c r="AH6" s="235"/>
      <c r="AI6" s="235"/>
      <c r="AJ6" s="236"/>
      <c r="AK6" s="220"/>
      <c r="AL6" s="211"/>
    </row>
    <row r="7" spans="2:40" s="43" customFormat="1" ht="45" customHeight="1" thickBot="1" x14ac:dyDescent="0.4">
      <c r="B7" s="34" t="s">
        <v>7</v>
      </c>
      <c r="C7" s="30" t="s">
        <v>9</v>
      </c>
      <c r="D7" s="31" t="s">
        <v>0</v>
      </c>
      <c r="E7" s="32" t="s">
        <v>1</v>
      </c>
      <c r="F7" s="35">
        <v>1</v>
      </c>
      <c r="G7" s="36">
        <v>2</v>
      </c>
      <c r="H7" s="37">
        <v>3</v>
      </c>
      <c r="I7" s="35">
        <v>1</v>
      </c>
      <c r="J7" s="36">
        <v>2</v>
      </c>
      <c r="K7" s="37">
        <v>3</v>
      </c>
      <c r="L7" s="35">
        <v>1</v>
      </c>
      <c r="M7" s="38">
        <v>2</v>
      </c>
      <c r="N7" s="37">
        <v>3</v>
      </c>
      <c r="O7" s="35">
        <v>1</v>
      </c>
      <c r="P7" s="36">
        <v>2</v>
      </c>
      <c r="Q7" s="37">
        <v>3</v>
      </c>
      <c r="R7" s="35">
        <v>1</v>
      </c>
      <c r="S7" s="36">
        <v>2</v>
      </c>
      <c r="T7" s="37">
        <v>3</v>
      </c>
      <c r="U7" s="35">
        <v>1</v>
      </c>
      <c r="V7" s="36">
        <v>2</v>
      </c>
      <c r="W7" s="39">
        <v>3</v>
      </c>
      <c r="X7" s="35">
        <v>1</v>
      </c>
      <c r="Y7" s="36">
        <v>2</v>
      </c>
      <c r="Z7" s="39">
        <v>3</v>
      </c>
      <c r="AA7" s="35">
        <v>1</v>
      </c>
      <c r="AB7" s="36">
        <v>2</v>
      </c>
      <c r="AC7" s="39">
        <v>3</v>
      </c>
      <c r="AD7" s="212"/>
      <c r="AE7" s="40" t="s">
        <v>2</v>
      </c>
      <c r="AF7" s="41" t="s">
        <v>3</v>
      </c>
      <c r="AG7" s="41" t="s">
        <v>4</v>
      </c>
      <c r="AH7" s="41" t="s">
        <v>10</v>
      </c>
      <c r="AI7" s="41" t="s">
        <v>11</v>
      </c>
      <c r="AJ7" s="42" t="s">
        <v>12</v>
      </c>
      <c r="AK7" s="221"/>
      <c r="AL7" s="212"/>
    </row>
    <row r="8" spans="2:40" ht="15" customHeight="1" x14ac:dyDescent="0.35">
      <c r="B8" s="86">
        <v>1</v>
      </c>
      <c r="C8" s="87"/>
      <c r="D8" s="85"/>
      <c r="E8" s="88"/>
      <c r="F8" s="89"/>
      <c r="G8" s="90"/>
      <c r="H8" s="91"/>
      <c r="I8" s="89"/>
      <c r="J8" s="90"/>
      <c r="K8" s="91"/>
      <c r="L8" s="89"/>
      <c r="M8" s="90"/>
      <c r="N8" s="91"/>
      <c r="O8" s="89"/>
      <c r="P8" s="90"/>
      <c r="Q8" s="91"/>
      <c r="R8" s="60"/>
      <c r="S8" s="61"/>
      <c r="T8" s="62"/>
      <c r="U8" s="60"/>
      <c r="V8" s="61"/>
      <c r="W8" s="62"/>
      <c r="X8" s="60"/>
      <c r="Y8" s="61"/>
      <c r="Z8" s="62"/>
      <c r="AA8" s="89"/>
      <c r="AB8" s="90"/>
      <c r="AC8" s="91"/>
      <c r="AD8" s="149">
        <f t="shared" ref="AD8:AD13" si="0">SUM(F8:AC8)</f>
        <v>0</v>
      </c>
      <c r="AE8" s="79" t="e">
        <f t="shared" ref="AE8:AE13" si="1">SMALL(F8:AC8,1)</f>
        <v>#NUM!</v>
      </c>
      <c r="AF8" s="80" t="e">
        <f t="shared" ref="AF8:AF13" si="2">SMALL(F8:AC8,2)</f>
        <v>#NUM!</v>
      </c>
      <c r="AG8" s="80" t="e">
        <f t="shared" ref="AG8:AG13" si="3">SMALL(F8:AC8,3)</f>
        <v>#NUM!</v>
      </c>
      <c r="AH8" s="80" t="e">
        <f t="shared" ref="AH8:AH13" si="4">SMALL(F8:AC8,4)</f>
        <v>#NUM!</v>
      </c>
      <c r="AI8" s="80" t="e">
        <f t="shared" ref="AI8:AI13" si="5">SMALL(F8:AC8,5)</f>
        <v>#NUM!</v>
      </c>
      <c r="AJ8" s="81" t="e">
        <f t="shared" ref="AJ8:AJ13" si="6">SMALL(F8:AC8,6)</f>
        <v>#NUM!</v>
      </c>
      <c r="AK8" s="150" t="e">
        <f t="shared" ref="AK8:AK13" si="7">SUM(AE8:AJ8)</f>
        <v>#NUM!</v>
      </c>
      <c r="AL8" s="148" t="e">
        <f t="shared" ref="AL8:AL13" si="8">SUM(AD8-AK8)</f>
        <v>#NUM!</v>
      </c>
      <c r="AM8" s="1"/>
      <c r="AN8" s="1"/>
    </row>
    <row r="9" spans="2:40" ht="15" customHeight="1" x14ac:dyDescent="0.35">
      <c r="B9" s="26">
        <v>2</v>
      </c>
      <c r="C9" s="27"/>
      <c r="D9" s="28"/>
      <c r="E9" s="29"/>
      <c r="F9" s="60"/>
      <c r="G9" s="61"/>
      <c r="H9" s="62"/>
      <c r="I9" s="60"/>
      <c r="J9" s="61"/>
      <c r="K9" s="62"/>
      <c r="L9" s="60"/>
      <c r="M9" s="61"/>
      <c r="N9" s="62"/>
      <c r="O9" s="60"/>
      <c r="P9" s="61"/>
      <c r="Q9" s="62"/>
      <c r="R9" s="60"/>
      <c r="S9" s="61"/>
      <c r="T9" s="62"/>
      <c r="U9" s="60"/>
      <c r="V9" s="61"/>
      <c r="W9" s="62"/>
      <c r="X9" s="60"/>
      <c r="Y9" s="61"/>
      <c r="Z9" s="62"/>
      <c r="AA9" s="60"/>
      <c r="AB9" s="61"/>
      <c r="AC9" s="62"/>
      <c r="AD9" s="4">
        <f t="shared" si="0"/>
        <v>0</v>
      </c>
      <c r="AE9" s="79" t="e">
        <f t="shared" si="1"/>
        <v>#NUM!</v>
      </c>
      <c r="AF9" s="80" t="e">
        <f t="shared" si="2"/>
        <v>#NUM!</v>
      </c>
      <c r="AG9" s="80" t="e">
        <f t="shared" si="3"/>
        <v>#NUM!</v>
      </c>
      <c r="AH9" s="80" t="e">
        <f t="shared" si="4"/>
        <v>#NUM!</v>
      </c>
      <c r="AI9" s="80" t="e">
        <f t="shared" si="5"/>
        <v>#NUM!</v>
      </c>
      <c r="AJ9" s="81" t="e">
        <f t="shared" si="6"/>
        <v>#NUM!</v>
      </c>
      <c r="AK9" s="131" t="e">
        <f t="shared" si="7"/>
        <v>#NUM!</v>
      </c>
      <c r="AL9" s="159" t="e">
        <f t="shared" si="8"/>
        <v>#NUM!</v>
      </c>
      <c r="AM9" s="1"/>
      <c r="AN9" s="1"/>
    </row>
    <row r="10" spans="2:40" ht="15" customHeight="1" x14ac:dyDescent="0.35">
      <c r="B10" s="26">
        <v>3</v>
      </c>
      <c r="C10" s="27"/>
      <c r="D10" s="28"/>
      <c r="E10" s="29"/>
      <c r="F10" s="60"/>
      <c r="G10" s="61"/>
      <c r="H10" s="62"/>
      <c r="I10" s="60"/>
      <c r="J10" s="61"/>
      <c r="K10" s="62"/>
      <c r="L10" s="60"/>
      <c r="M10" s="61"/>
      <c r="N10" s="62"/>
      <c r="O10" s="60"/>
      <c r="P10" s="61"/>
      <c r="Q10" s="62"/>
      <c r="R10" s="60"/>
      <c r="S10" s="61"/>
      <c r="T10" s="62"/>
      <c r="U10" s="60"/>
      <c r="V10" s="61"/>
      <c r="W10" s="62"/>
      <c r="X10" s="60"/>
      <c r="Y10" s="61"/>
      <c r="Z10" s="62"/>
      <c r="AA10" s="60"/>
      <c r="AB10" s="61"/>
      <c r="AC10" s="62"/>
      <c r="AD10" s="4">
        <f t="shared" si="0"/>
        <v>0</v>
      </c>
      <c r="AE10" s="79" t="e">
        <f t="shared" si="1"/>
        <v>#NUM!</v>
      </c>
      <c r="AF10" s="80" t="e">
        <f t="shared" si="2"/>
        <v>#NUM!</v>
      </c>
      <c r="AG10" s="80" t="e">
        <f t="shared" si="3"/>
        <v>#NUM!</v>
      </c>
      <c r="AH10" s="80" t="e">
        <f t="shared" si="4"/>
        <v>#NUM!</v>
      </c>
      <c r="AI10" s="80" t="e">
        <f t="shared" si="5"/>
        <v>#NUM!</v>
      </c>
      <c r="AJ10" s="81" t="e">
        <f t="shared" si="6"/>
        <v>#NUM!</v>
      </c>
      <c r="AK10" s="131" t="e">
        <f t="shared" si="7"/>
        <v>#NUM!</v>
      </c>
      <c r="AL10" s="159" t="e">
        <f t="shared" si="8"/>
        <v>#NUM!</v>
      </c>
      <c r="AM10" s="1"/>
      <c r="AN10" s="1"/>
    </row>
    <row r="11" spans="2:40" ht="15" customHeight="1" x14ac:dyDescent="0.35">
      <c r="B11" s="26">
        <v>4</v>
      </c>
      <c r="C11" s="27"/>
      <c r="D11" s="28"/>
      <c r="E11" s="29"/>
      <c r="F11" s="60"/>
      <c r="G11" s="61"/>
      <c r="H11" s="62"/>
      <c r="I11" s="60"/>
      <c r="J11" s="61"/>
      <c r="K11" s="62"/>
      <c r="L11" s="60"/>
      <c r="M11" s="61"/>
      <c r="N11" s="62"/>
      <c r="O11" s="60"/>
      <c r="P11" s="61"/>
      <c r="Q11" s="62"/>
      <c r="R11" s="60"/>
      <c r="S11" s="61"/>
      <c r="T11" s="62"/>
      <c r="U11" s="60"/>
      <c r="V11" s="61"/>
      <c r="W11" s="62"/>
      <c r="X11" s="60"/>
      <c r="Y11" s="61"/>
      <c r="Z11" s="62"/>
      <c r="AA11" s="60"/>
      <c r="AB11" s="61"/>
      <c r="AC11" s="62"/>
      <c r="AD11" s="4">
        <f t="shared" si="0"/>
        <v>0</v>
      </c>
      <c r="AE11" s="79" t="e">
        <f t="shared" si="1"/>
        <v>#NUM!</v>
      </c>
      <c r="AF11" s="80" t="e">
        <f t="shared" si="2"/>
        <v>#NUM!</v>
      </c>
      <c r="AG11" s="80" t="e">
        <f t="shared" si="3"/>
        <v>#NUM!</v>
      </c>
      <c r="AH11" s="80" t="e">
        <f t="shared" si="4"/>
        <v>#NUM!</v>
      </c>
      <c r="AI11" s="80" t="e">
        <f t="shared" si="5"/>
        <v>#NUM!</v>
      </c>
      <c r="AJ11" s="81" t="e">
        <f t="shared" si="6"/>
        <v>#NUM!</v>
      </c>
      <c r="AK11" s="131" t="e">
        <f t="shared" si="7"/>
        <v>#NUM!</v>
      </c>
      <c r="AL11" s="6" t="e">
        <f t="shared" si="8"/>
        <v>#NUM!</v>
      </c>
      <c r="AM11" s="1"/>
      <c r="AN11" s="1"/>
    </row>
    <row r="12" spans="2:40" ht="15" customHeight="1" x14ac:dyDescent="0.35">
      <c r="B12" s="26">
        <v>5</v>
      </c>
      <c r="C12" s="27"/>
      <c r="D12" s="28"/>
      <c r="E12" s="29"/>
      <c r="F12" s="60"/>
      <c r="G12" s="61"/>
      <c r="H12" s="62"/>
      <c r="I12" s="60"/>
      <c r="J12" s="61"/>
      <c r="K12" s="62"/>
      <c r="L12" s="60"/>
      <c r="M12" s="61"/>
      <c r="N12" s="62"/>
      <c r="O12" s="60"/>
      <c r="P12" s="61"/>
      <c r="Q12" s="62"/>
      <c r="R12" s="60"/>
      <c r="S12" s="61"/>
      <c r="T12" s="62"/>
      <c r="U12" s="60"/>
      <c r="V12" s="61"/>
      <c r="W12" s="62"/>
      <c r="X12" s="60"/>
      <c r="Y12" s="61"/>
      <c r="Z12" s="62"/>
      <c r="AA12" s="60"/>
      <c r="AB12" s="61"/>
      <c r="AC12" s="62"/>
      <c r="AD12" s="4">
        <f t="shared" si="0"/>
        <v>0</v>
      </c>
      <c r="AE12" s="79" t="e">
        <f t="shared" si="1"/>
        <v>#NUM!</v>
      </c>
      <c r="AF12" s="80" t="e">
        <f t="shared" si="2"/>
        <v>#NUM!</v>
      </c>
      <c r="AG12" s="80" t="e">
        <f t="shared" si="3"/>
        <v>#NUM!</v>
      </c>
      <c r="AH12" s="80" t="e">
        <f t="shared" si="4"/>
        <v>#NUM!</v>
      </c>
      <c r="AI12" s="80" t="e">
        <f t="shared" si="5"/>
        <v>#NUM!</v>
      </c>
      <c r="AJ12" s="81" t="e">
        <f t="shared" si="6"/>
        <v>#NUM!</v>
      </c>
      <c r="AK12" s="131" t="e">
        <f t="shared" si="7"/>
        <v>#NUM!</v>
      </c>
      <c r="AL12" s="6" t="e">
        <f t="shared" si="8"/>
        <v>#NUM!</v>
      </c>
      <c r="AM12" s="1"/>
      <c r="AN12" s="1"/>
    </row>
    <row r="13" spans="2:40" ht="15" customHeight="1" thickBot="1" x14ac:dyDescent="0.4">
      <c r="B13" s="96">
        <v>6</v>
      </c>
      <c r="C13" s="137"/>
      <c r="D13" s="97"/>
      <c r="E13" s="112"/>
      <c r="F13" s="140"/>
      <c r="H13" s="141"/>
      <c r="I13" s="140"/>
      <c r="K13" s="141"/>
      <c r="L13" s="140"/>
      <c r="N13" s="141"/>
      <c r="O13" s="140"/>
      <c r="Q13" s="141"/>
      <c r="R13" s="140"/>
      <c r="T13" s="141"/>
      <c r="U13" s="140"/>
      <c r="W13" s="141"/>
      <c r="X13" s="140"/>
      <c r="Z13" s="141"/>
      <c r="AA13" s="140"/>
      <c r="AC13" s="141"/>
      <c r="AD13" s="19">
        <f t="shared" si="0"/>
        <v>0</v>
      </c>
      <c r="AE13" s="79" t="e">
        <f t="shared" si="1"/>
        <v>#NUM!</v>
      </c>
      <c r="AF13" s="80" t="e">
        <f t="shared" si="2"/>
        <v>#NUM!</v>
      </c>
      <c r="AG13" s="80" t="e">
        <f t="shared" si="3"/>
        <v>#NUM!</v>
      </c>
      <c r="AH13" s="80" t="e">
        <f t="shared" si="4"/>
        <v>#NUM!</v>
      </c>
      <c r="AI13" s="80" t="e">
        <f t="shared" si="5"/>
        <v>#NUM!</v>
      </c>
      <c r="AJ13" s="81" t="e">
        <f t="shared" si="6"/>
        <v>#NUM!</v>
      </c>
      <c r="AK13" s="131" t="e">
        <f t="shared" si="7"/>
        <v>#NUM!</v>
      </c>
      <c r="AL13" s="6" t="e">
        <f t="shared" si="8"/>
        <v>#NUM!</v>
      </c>
      <c r="AM13" s="1"/>
      <c r="AN13" s="1"/>
    </row>
    <row r="14" spans="2:40" s="23" customFormat="1" ht="15" customHeight="1" thickBot="1" x14ac:dyDescent="0.4">
      <c r="F14" s="241"/>
      <c r="G14" s="241"/>
      <c r="H14" s="241"/>
      <c r="I14" s="241"/>
      <c r="J14" s="241"/>
      <c r="K14" s="241"/>
      <c r="L14" s="241"/>
      <c r="M14" s="241"/>
      <c r="N14" s="241"/>
      <c r="O14" s="241"/>
      <c r="P14" s="241"/>
      <c r="Q14" s="241"/>
      <c r="R14" s="241"/>
      <c r="S14" s="241"/>
      <c r="T14" s="241"/>
      <c r="U14" s="241"/>
      <c r="V14" s="241"/>
      <c r="W14" s="241"/>
      <c r="X14" s="241"/>
      <c r="Y14" s="241"/>
      <c r="Z14" s="241"/>
      <c r="AA14" s="241"/>
      <c r="AB14" s="241"/>
      <c r="AC14" s="241"/>
      <c r="AE14" s="25"/>
      <c r="AF14" s="25"/>
      <c r="AG14" s="25"/>
      <c r="AH14" s="25"/>
      <c r="AI14" s="25"/>
      <c r="AJ14" s="25"/>
      <c r="AK14" s="25"/>
      <c r="AL14" s="113" t="e">
        <f>AVERAGE(F14:AC14)</f>
        <v>#DIV/0!</v>
      </c>
    </row>
    <row r="15" spans="2:40" ht="15" customHeight="1" x14ac:dyDescent="0.35">
      <c r="C15" s="238" t="s">
        <v>16</v>
      </c>
      <c r="D15" s="238"/>
      <c r="E15" s="238"/>
      <c r="F15" s="238"/>
      <c r="G15" s="238"/>
      <c r="H15" s="238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L15" s="1"/>
      <c r="AM15" s="1"/>
      <c r="AN15" s="1"/>
    </row>
    <row r="16" spans="2:40" ht="15" customHeight="1" x14ac:dyDescent="0.35">
      <c r="C16" s="238"/>
      <c r="D16" s="238"/>
      <c r="E16" s="238"/>
      <c r="F16" s="238"/>
      <c r="G16" s="238"/>
      <c r="H16" s="238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L16" s="1"/>
      <c r="AM16" s="1"/>
      <c r="AN16" s="1"/>
    </row>
  </sheetData>
  <sortState xmlns:xlrd2="http://schemas.microsoft.com/office/spreadsheetml/2017/richdata2" ref="C8:AL11">
    <sortCondition descending="1" ref="AL8:AL11"/>
  </sortState>
  <mergeCells count="32">
    <mergeCell ref="C15:H16"/>
    <mergeCell ref="F14:H14"/>
    <mergeCell ref="I14:K14"/>
    <mergeCell ref="L14:N14"/>
    <mergeCell ref="O14:Q14"/>
    <mergeCell ref="R14:T14"/>
    <mergeCell ref="U14:W14"/>
    <mergeCell ref="X14:Z14"/>
    <mergeCell ref="AA14:AC14"/>
    <mergeCell ref="O6:Q6"/>
    <mergeCell ref="R6:T6"/>
    <mergeCell ref="U6:W6"/>
    <mergeCell ref="X6:Z6"/>
    <mergeCell ref="AL4:AL7"/>
    <mergeCell ref="F5:H5"/>
    <mergeCell ref="I5:K5"/>
    <mergeCell ref="L5:N5"/>
    <mergeCell ref="O5:Q5"/>
    <mergeCell ref="R5:T5"/>
    <mergeCell ref="U5:W5"/>
    <mergeCell ref="X5:Z5"/>
    <mergeCell ref="AA5:AC5"/>
    <mergeCell ref="F2:AK3"/>
    <mergeCell ref="B4:E6"/>
    <mergeCell ref="F4:AC4"/>
    <mergeCell ref="AD4:AD7"/>
    <mergeCell ref="AE4:AJ6"/>
    <mergeCell ref="AK4:AK7"/>
    <mergeCell ref="F6:H6"/>
    <mergeCell ref="I6:K6"/>
    <mergeCell ref="L6:N6"/>
    <mergeCell ref="AA6:AC6"/>
  </mergeCells>
  <pageMargins left="0.7" right="0.7" top="0.75" bottom="0.75" header="0.3" footer="0.3"/>
  <pageSetup paperSize="9" scale="57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95A0C-7A8E-442A-8FE4-5CAFD4A6EF3E}">
  <sheetPr>
    <tabColor rgb="FF00B0F0"/>
    <pageSetUpPr fitToPage="1"/>
  </sheetPr>
  <dimension ref="B1:AN16"/>
  <sheetViews>
    <sheetView showGridLines="0" view="pageBreakPreview" zoomScale="90" zoomScaleNormal="130" zoomScaleSheetLayoutView="90" workbookViewId="0">
      <selection activeCell="AE8" sqref="AE8:AJ12"/>
    </sheetView>
  </sheetViews>
  <sheetFormatPr defaultColWidth="9.08984375" defaultRowHeight="15" customHeight="1" x14ac:dyDescent="0.35"/>
  <cols>
    <col min="1" max="1" width="3" style="1" customWidth="1"/>
    <col min="2" max="2" width="4.453125" style="1" customWidth="1"/>
    <col min="3" max="3" width="21.90625" style="1" customWidth="1"/>
    <col min="4" max="4" width="12.453125" style="1" bestFit="1" customWidth="1"/>
    <col min="5" max="5" width="9" style="1" bestFit="1" customWidth="1"/>
    <col min="6" max="29" width="3.90625" style="25" bestFit="1" customWidth="1"/>
    <col min="30" max="30" width="10.6328125" style="84" customWidth="1"/>
    <col min="31" max="36" width="4" style="25" customWidth="1"/>
    <col min="37" max="38" width="10.6328125" style="25" customWidth="1"/>
    <col min="39" max="39" width="3" style="25" customWidth="1"/>
    <col min="40" max="40" width="7.08984375" style="25" customWidth="1"/>
    <col min="41" max="41" width="7.90625" style="1" customWidth="1"/>
    <col min="42" max="16384" width="9.08984375" style="1"/>
  </cols>
  <sheetData>
    <row r="1" spans="2:40" ht="15" customHeight="1" thickBot="1" x14ac:dyDescent="0.4"/>
    <row r="2" spans="2:40" ht="15" customHeight="1" x14ac:dyDescent="0.35">
      <c r="B2" s="54"/>
      <c r="C2" s="55"/>
      <c r="D2" s="55"/>
      <c r="E2" s="55"/>
      <c r="F2" s="213" t="s">
        <v>45</v>
      </c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13"/>
      <c r="Z2" s="213"/>
      <c r="AA2" s="213"/>
      <c r="AB2" s="213"/>
      <c r="AC2" s="213"/>
      <c r="AD2" s="213"/>
      <c r="AE2" s="213"/>
      <c r="AF2" s="213"/>
      <c r="AG2" s="213"/>
      <c r="AH2" s="213"/>
      <c r="AI2" s="213"/>
      <c r="AJ2" s="213"/>
      <c r="AK2" s="213"/>
      <c r="AL2" s="56"/>
      <c r="AM2" s="1"/>
      <c r="AN2" s="1"/>
    </row>
    <row r="3" spans="2:40" ht="15" customHeight="1" thickBot="1" x14ac:dyDescent="0.4">
      <c r="B3" s="57"/>
      <c r="C3" s="58"/>
      <c r="D3" s="58"/>
      <c r="E3" s="58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59"/>
      <c r="AM3" s="1"/>
      <c r="AN3" s="1"/>
    </row>
    <row r="4" spans="2:40" s="33" customFormat="1" ht="15" customHeight="1" thickBot="1" x14ac:dyDescent="0.4">
      <c r="B4" s="215"/>
      <c r="C4" s="216"/>
      <c r="D4" s="216"/>
      <c r="E4" s="216"/>
      <c r="F4" s="239" t="s">
        <v>13</v>
      </c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240"/>
      <c r="Z4" s="240"/>
      <c r="AA4" s="240"/>
      <c r="AB4" s="240"/>
      <c r="AC4" s="240"/>
      <c r="AD4" s="210" t="s">
        <v>29</v>
      </c>
      <c r="AE4" s="228" t="s">
        <v>6</v>
      </c>
      <c r="AF4" s="229"/>
      <c r="AG4" s="229"/>
      <c r="AH4" s="229"/>
      <c r="AI4" s="229"/>
      <c r="AJ4" s="230"/>
      <c r="AK4" s="219" t="s">
        <v>5</v>
      </c>
      <c r="AL4" s="210" t="s">
        <v>8</v>
      </c>
    </row>
    <row r="5" spans="2:40" s="33" customFormat="1" ht="14.4" customHeight="1" x14ac:dyDescent="0.35">
      <c r="B5" s="215"/>
      <c r="C5" s="216"/>
      <c r="D5" s="216"/>
      <c r="E5" s="216"/>
      <c r="F5" s="207" t="s">
        <v>24</v>
      </c>
      <c r="G5" s="208"/>
      <c r="H5" s="209"/>
      <c r="I5" s="207" t="s">
        <v>25</v>
      </c>
      <c r="J5" s="208"/>
      <c r="K5" s="209"/>
      <c r="L5" s="207" t="s">
        <v>19</v>
      </c>
      <c r="M5" s="208"/>
      <c r="N5" s="209"/>
      <c r="O5" s="207" t="s">
        <v>26</v>
      </c>
      <c r="P5" s="208"/>
      <c r="Q5" s="209"/>
      <c r="R5" s="207" t="s">
        <v>27</v>
      </c>
      <c r="S5" s="208"/>
      <c r="T5" s="209"/>
      <c r="U5" s="207" t="s">
        <v>28</v>
      </c>
      <c r="V5" s="208"/>
      <c r="W5" s="209"/>
      <c r="X5" s="207" t="s">
        <v>21</v>
      </c>
      <c r="Y5" s="208"/>
      <c r="Z5" s="209"/>
      <c r="AA5" s="207" t="s">
        <v>20</v>
      </c>
      <c r="AB5" s="208"/>
      <c r="AC5" s="209"/>
      <c r="AD5" s="211"/>
      <c r="AE5" s="231"/>
      <c r="AF5" s="232"/>
      <c r="AG5" s="232"/>
      <c r="AH5" s="232"/>
      <c r="AI5" s="232"/>
      <c r="AJ5" s="233"/>
      <c r="AK5" s="220"/>
      <c r="AL5" s="211"/>
    </row>
    <row r="6" spans="2:40" s="33" customFormat="1" ht="15" customHeight="1" thickBot="1" x14ac:dyDescent="0.4">
      <c r="B6" s="217"/>
      <c r="C6" s="218"/>
      <c r="D6" s="218"/>
      <c r="E6" s="218"/>
      <c r="F6" s="222"/>
      <c r="G6" s="223"/>
      <c r="H6" s="224"/>
      <c r="I6" s="222"/>
      <c r="J6" s="223"/>
      <c r="K6" s="224"/>
      <c r="L6" s="225"/>
      <c r="M6" s="226"/>
      <c r="N6" s="227"/>
      <c r="O6" s="222"/>
      <c r="P6" s="223"/>
      <c r="Q6" s="224"/>
      <c r="R6" s="222"/>
      <c r="S6" s="223"/>
      <c r="T6" s="224"/>
      <c r="U6" s="222"/>
      <c r="V6" s="223"/>
      <c r="W6" s="224"/>
      <c r="X6" s="222"/>
      <c r="Y6" s="223"/>
      <c r="Z6" s="224"/>
      <c r="AA6" s="222"/>
      <c r="AB6" s="223"/>
      <c r="AC6" s="224"/>
      <c r="AD6" s="211"/>
      <c r="AE6" s="234"/>
      <c r="AF6" s="235"/>
      <c r="AG6" s="235"/>
      <c r="AH6" s="235"/>
      <c r="AI6" s="235"/>
      <c r="AJ6" s="236"/>
      <c r="AK6" s="220"/>
      <c r="AL6" s="211"/>
    </row>
    <row r="7" spans="2:40" s="43" customFormat="1" ht="45" customHeight="1" thickBot="1" x14ac:dyDescent="0.4">
      <c r="B7" s="34" t="s">
        <v>7</v>
      </c>
      <c r="C7" s="30" t="s">
        <v>9</v>
      </c>
      <c r="D7" s="31" t="s">
        <v>0</v>
      </c>
      <c r="E7" s="32" t="s">
        <v>1</v>
      </c>
      <c r="F7" s="35">
        <v>1</v>
      </c>
      <c r="G7" s="36">
        <v>2</v>
      </c>
      <c r="H7" s="37">
        <v>3</v>
      </c>
      <c r="I7" s="35">
        <v>1</v>
      </c>
      <c r="J7" s="36">
        <v>2</v>
      </c>
      <c r="K7" s="37">
        <v>3</v>
      </c>
      <c r="L7" s="35">
        <v>1</v>
      </c>
      <c r="M7" s="38">
        <v>2</v>
      </c>
      <c r="N7" s="37">
        <v>3</v>
      </c>
      <c r="O7" s="35">
        <v>1</v>
      </c>
      <c r="P7" s="36">
        <v>2</v>
      </c>
      <c r="Q7" s="37">
        <v>3</v>
      </c>
      <c r="R7" s="35">
        <v>1</v>
      </c>
      <c r="S7" s="36">
        <v>2</v>
      </c>
      <c r="T7" s="37">
        <v>3</v>
      </c>
      <c r="U7" s="35">
        <v>1</v>
      </c>
      <c r="V7" s="36">
        <v>2</v>
      </c>
      <c r="W7" s="39">
        <v>3</v>
      </c>
      <c r="X7" s="35">
        <v>1</v>
      </c>
      <c r="Y7" s="36">
        <v>2</v>
      </c>
      <c r="Z7" s="39">
        <v>3</v>
      </c>
      <c r="AA7" s="35">
        <v>1</v>
      </c>
      <c r="AB7" s="36">
        <v>2</v>
      </c>
      <c r="AC7" s="39">
        <v>3</v>
      </c>
      <c r="AD7" s="212"/>
      <c r="AE7" s="40" t="s">
        <v>2</v>
      </c>
      <c r="AF7" s="41" t="s">
        <v>3</v>
      </c>
      <c r="AG7" s="41" t="s">
        <v>4</v>
      </c>
      <c r="AH7" s="41" t="s">
        <v>10</v>
      </c>
      <c r="AI7" s="41" t="s">
        <v>11</v>
      </c>
      <c r="AJ7" s="42" t="s">
        <v>12</v>
      </c>
      <c r="AK7" s="221"/>
      <c r="AL7" s="212"/>
    </row>
    <row r="8" spans="2:40" ht="15" customHeight="1" x14ac:dyDescent="0.35">
      <c r="B8" s="86">
        <v>1</v>
      </c>
      <c r="C8" s="133"/>
      <c r="D8" s="85"/>
      <c r="E8" s="88"/>
      <c r="F8" s="89"/>
      <c r="G8" s="90"/>
      <c r="H8" s="91"/>
      <c r="I8" s="89"/>
      <c r="J8" s="90"/>
      <c r="K8" s="91"/>
      <c r="L8" s="89"/>
      <c r="M8" s="90"/>
      <c r="N8" s="91"/>
      <c r="O8" s="89"/>
      <c r="P8" s="90"/>
      <c r="Q8" s="91"/>
      <c r="R8" s="89"/>
      <c r="S8" s="90"/>
      <c r="T8" s="91"/>
      <c r="U8" s="89"/>
      <c r="V8" s="90"/>
      <c r="W8" s="91"/>
      <c r="X8" s="89"/>
      <c r="Y8" s="90"/>
      <c r="Z8" s="91"/>
      <c r="AA8" s="89"/>
      <c r="AB8" s="90"/>
      <c r="AC8" s="91"/>
      <c r="AD8" s="85">
        <f t="shared" ref="AD8:AD13" si="0">SUM(F8:AC8)</f>
        <v>0</v>
      </c>
      <c r="AE8" s="44" t="e">
        <f>SMALL(F8:AC8,1)</f>
        <v>#NUM!</v>
      </c>
      <c r="AF8" s="45" t="e">
        <f>SMALL(F8:AC8,2)</f>
        <v>#NUM!</v>
      </c>
      <c r="AG8" s="45" t="e">
        <f>SMALL(F8:AC8,3)</f>
        <v>#NUM!</v>
      </c>
      <c r="AH8" s="45" t="e">
        <f>SMALL(F8:AC8,4)</f>
        <v>#NUM!</v>
      </c>
      <c r="AI8" s="45" t="e">
        <f>SMALL(F8:AC8,5)</f>
        <v>#NUM!</v>
      </c>
      <c r="AJ8" s="46" t="e">
        <f>SMALL(F8:AC8,6)</f>
        <v>#NUM!</v>
      </c>
      <c r="AK8" s="109" t="e">
        <f t="shared" ref="AK8:AK13" si="1">SUM(AE8:AJ8)</f>
        <v>#NUM!</v>
      </c>
      <c r="AL8" s="107" t="e">
        <f t="shared" ref="AL8:AL13" si="2">SUM(AD8-AK8)</f>
        <v>#NUM!</v>
      </c>
      <c r="AM8" s="1"/>
      <c r="AN8" s="1"/>
    </row>
    <row r="9" spans="2:40" ht="15" customHeight="1" x14ac:dyDescent="0.35">
      <c r="B9" s="2">
        <v>2</v>
      </c>
      <c r="C9" s="102"/>
      <c r="D9" s="4"/>
      <c r="E9" s="8"/>
      <c r="F9" s="63"/>
      <c r="G9" s="64"/>
      <c r="H9" s="65"/>
      <c r="I9" s="63"/>
      <c r="J9" s="64"/>
      <c r="K9" s="65"/>
      <c r="L9" s="63"/>
      <c r="M9" s="64"/>
      <c r="N9" s="65"/>
      <c r="O9" s="63"/>
      <c r="P9" s="64"/>
      <c r="Q9" s="65"/>
      <c r="R9" s="63"/>
      <c r="S9" s="64"/>
      <c r="T9" s="65"/>
      <c r="U9" s="63"/>
      <c r="V9" s="64"/>
      <c r="W9" s="65"/>
      <c r="X9" s="63"/>
      <c r="Y9" s="64"/>
      <c r="Z9" s="65"/>
      <c r="AA9" s="63"/>
      <c r="AB9" s="66"/>
      <c r="AC9" s="67"/>
      <c r="AD9" s="28">
        <f t="shared" si="0"/>
        <v>0</v>
      </c>
      <c r="AE9" s="13" t="e">
        <f>SMALL(F9:AC9,1)</f>
        <v>#NUM!</v>
      </c>
      <c r="AF9" s="14" t="e">
        <f>SMALL(F9:AC9,2)</f>
        <v>#NUM!</v>
      </c>
      <c r="AG9" s="14" t="e">
        <f>SMALL(F9:AC9,3)</f>
        <v>#NUM!</v>
      </c>
      <c r="AH9" s="14" t="e">
        <f>SMALL(F9:AC9,4)</f>
        <v>#NUM!</v>
      </c>
      <c r="AI9" s="14" t="e">
        <f>SMALL(F9:AC9,5)</f>
        <v>#NUM!</v>
      </c>
      <c r="AJ9" s="15" t="e">
        <f>SMALL(F9:AC9,6)</f>
        <v>#NUM!</v>
      </c>
      <c r="AK9" s="110" t="e">
        <f t="shared" si="1"/>
        <v>#NUM!</v>
      </c>
      <c r="AL9" s="108" t="e">
        <f t="shared" si="2"/>
        <v>#NUM!</v>
      </c>
      <c r="AM9" s="1"/>
      <c r="AN9" s="1"/>
    </row>
    <row r="10" spans="2:40" ht="15" customHeight="1" x14ac:dyDescent="0.35">
      <c r="B10" s="2">
        <v>3</v>
      </c>
      <c r="C10" s="74"/>
      <c r="D10" s="4"/>
      <c r="E10" s="5"/>
      <c r="F10" s="63"/>
      <c r="G10" s="64"/>
      <c r="H10" s="65"/>
      <c r="I10" s="63"/>
      <c r="J10" s="64"/>
      <c r="K10" s="65"/>
      <c r="L10" s="63"/>
      <c r="M10" s="64"/>
      <c r="N10" s="65"/>
      <c r="O10" s="63"/>
      <c r="P10" s="66"/>
      <c r="Q10" s="65"/>
      <c r="R10" s="63"/>
      <c r="S10" s="66"/>
      <c r="T10" s="65"/>
      <c r="U10" s="63"/>
      <c r="V10" s="66"/>
      <c r="W10" s="67"/>
      <c r="X10" s="63"/>
      <c r="Y10" s="66"/>
      <c r="Z10" s="67"/>
      <c r="AA10" s="63"/>
      <c r="AB10" s="66"/>
      <c r="AC10" s="67"/>
      <c r="AD10" s="28">
        <f t="shared" si="0"/>
        <v>0</v>
      </c>
      <c r="AE10" s="13" t="e">
        <f>SMALL(F10:AC10,1)</f>
        <v>#NUM!</v>
      </c>
      <c r="AF10" s="14" t="e">
        <f>SMALL(F10:AC10,2)</f>
        <v>#NUM!</v>
      </c>
      <c r="AG10" s="14" t="e">
        <f>SMALL(F10:AC10,3)</f>
        <v>#NUM!</v>
      </c>
      <c r="AH10" s="14" t="e">
        <f>SMALL(F10:AC10,4)</f>
        <v>#NUM!</v>
      </c>
      <c r="AI10" s="14" t="e">
        <f>SMALL(F10:AC10,5)</f>
        <v>#NUM!</v>
      </c>
      <c r="AJ10" s="15" t="e">
        <f>SMALL(F10:AC10,6)</f>
        <v>#NUM!</v>
      </c>
      <c r="AK10" s="110" t="e">
        <f t="shared" si="1"/>
        <v>#NUM!</v>
      </c>
      <c r="AL10" s="108" t="e">
        <f t="shared" si="2"/>
        <v>#NUM!</v>
      </c>
      <c r="AM10" s="1"/>
      <c r="AN10" s="1"/>
    </row>
    <row r="11" spans="2:40" ht="15" customHeight="1" x14ac:dyDescent="0.35">
      <c r="B11" s="26">
        <v>4</v>
      </c>
      <c r="C11" s="102"/>
      <c r="D11" s="28"/>
      <c r="E11" s="29"/>
      <c r="F11" s="60"/>
      <c r="G11" s="61"/>
      <c r="H11" s="62"/>
      <c r="I11" s="60"/>
      <c r="J11" s="61"/>
      <c r="K11" s="62"/>
      <c r="L11" s="60"/>
      <c r="M11" s="61"/>
      <c r="N11" s="62"/>
      <c r="O11" s="60"/>
      <c r="P11" s="116"/>
      <c r="Q11" s="62"/>
      <c r="R11" s="60"/>
      <c r="S11" s="116"/>
      <c r="T11" s="62"/>
      <c r="U11" s="60"/>
      <c r="V11" s="116"/>
      <c r="W11" s="117"/>
      <c r="X11" s="60"/>
      <c r="Y11" s="116"/>
      <c r="Z11" s="117"/>
      <c r="AA11" s="60"/>
      <c r="AB11" s="116"/>
      <c r="AC11" s="117"/>
      <c r="AD11" s="28">
        <f t="shared" si="0"/>
        <v>0</v>
      </c>
      <c r="AE11" s="79" t="e">
        <f>SMALL(F11:AC11,1)</f>
        <v>#NUM!</v>
      </c>
      <c r="AF11" s="80" t="e">
        <f>SMALL(F11:AC11,2)</f>
        <v>#NUM!</v>
      </c>
      <c r="AG11" s="80" t="e">
        <f>SMALL(F11:AC11,3)</f>
        <v>#NUM!</v>
      </c>
      <c r="AH11" s="80" t="e">
        <f>SMALL(F11:AC11,4)</f>
        <v>#NUM!</v>
      </c>
      <c r="AI11" s="80" t="e">
        <f>SMALL(F11:AC11,5)</f>
        <v>#NUM!</v>
      </c>
      <c r="AJ11" s="81" t="e">
        <f>SMALL(F11:AC11,6)</f>
        <v>#NUM!</v>
      </c>
      <c r="AK11" s="110" t="e">
        <f t="shared" si="1"/>
        <v>#NUM!</v>
      </c>
      <c r="AL11" s="108" t="e">
        <f t="shared" si="2"/>
        <v>#NUM!</v>
      </c>
      <c r="AM11" s="1"/>
      <c r="AN11" s="1"/>
    </row>
    <row r="12" spans="2:40" ht="15" customHeight="1" x14ac:dyDescent="0.35">
      <c r="B12" s="2">
        <v>5</v>
      </c>
      <c r="C12" s="74"/>
      <c r="D12" s="4"/>
      <c r="E12" s="5"/>
      <c r="F12" s="63"/>
      <c r="G12" s="64"/>
      <c r="H12" s="65"/>
      <c r="I12" s="63"/>
      <c r="J12" s="64"/>
      <c r="K12" s="65"/>
      <c r="L12" s="63"/>
      <c r="M12" s="64"/>
      <c r="N12" s="65"/>
      <c r="O12" s="63"/>
      <c r="P12" s="64"/>
      <c r="Q12" s="65"/>
      <c r="R12" s="63"/>
      <c r="S12" s="64"/>
      <c r="T12" s="65"/>
      <c r="U12" s="63"/>
      <c r="V12" s="64"/>
      <c r="W12" s="65"/>
      <c r="X12" s="63"/>
      <c r="Y12" s="64"/>
      <c r="Z12" s="65"/>
      <c r="AA12" s="63"/>
      <c r="AB12" s="64"/>
      <c r="AC12" s="65"/>
      <c r="AD12" s="4">
        <f t="shared" si="0"/>
        <v>0</v>
      </c>
      <c r="AE12" s="13" t="e">
        <f>SMALL(F12:AC12,1)</f>
        <v>#NUM!</v>
      </c>
      <c r="AF12" s="14" t="e">
        <f>SMALL(F12:AC12,2)</f>
        <v>#NUM!</v>
      </c>
      <c r="AG12" s="14" t="e">
        <f>SMALL(F12:AC12,3)</f>
        <v>#NUM!</v>
      </c>
      <c r="AH12" s="14" t="e">
        <f>SMALL(F12:AC12,4)</f>
        <v>#NUM!</v>
      </c>
      <c r="AI12" s="14" t="e">
        <f>SMALL(F12:AC12,5)</f>
        <v>#NUM!</v>
      </c>
      <c r="AJ12" s="15" t="e">
        <f>SMALL(F12:AC12,6)</f>
        <v>#NUM!</v>
      </c>
      <c r="AK12" s="131" t="e">
        <f t="shared" si="1"/>
        <v>#NUM!</v>
      </c>
      <c r="AL12" s="132" t="e">
        <f t="shared" si="2"/>
        <v>#NUM!</v>
      </c>
      <c r="AM12" s="1"/>
      <c r="AN12" s="1"/>
    </row>
    <row r="13" spans="2:40" ht="15" customHeight="1" thickBot="1" x14ac:dyDescent="0.4">
      <c r="B13" s="96">
        <v>6</v>
      </c>
      <c r="C13" s="103"/>
      <c r="D13" s="97"/>
      <c r="E13" s="112"/>
      <c r="F13" s="125"/>
      <c r="G13" s="126"/>
      <c r="H13" s="127"/>
      <c r="I13" s="125"/>
      <c r="J13" s="126"/>
      <c r="K13" s="127"/>
      <c r="L13" s="125"/>
      <c r="M13" s="126"/>
      <c r="N13" s="127"/>
      <c r="O13" s="125"/>
      <c r="P13" s="134"/>
      <c r="Q13" s="127"/>
      <c r="R13" s="125"/>
      <c r="S13" s="134"/>
      <c r="T13" s="127"/>
      <c r="U13" s="125"/>
      <c r="V13" s="134"/>
      <c r="W13" s="135"/>
      <c r="X13" s="125"/>
      <c r="Y13" s="134"/>
      <c r="Z13" s="135"/>
      <c r="AA13" s="125"/>
      <c r="AB13" s="134"/>
      <c r="AC13" s="135"/>
      <c r="AD13" s="97">
        <f t="shared" si="0"/>
        <v>0</v>
      </c>
      <c r="AE13" s="104"/>
      <c r="AF13" s="105"/>
      <c r="AG13" s="105"/>
      <c r="AH13" s="105"/>
      <c r="AI13" s="105"/>
      <c r="AJ13" s="106"/>
      <c r="AK13" s="111">
        <f t="shared" si="1"/>
        <v>0</v>
      </c>
      <c r="AL13" s="129">
        <f t="shared" si="2"/>
        <v>0</v>
      </c>
      <c r="AM13" s="1"/>
      <c r="AN13" s="1"/>
    </row>
    <row r="14" spans="2:40" s="23" customFormat="1" ht="15" customHeight="1" thickBot="1" x14ac:dyDescent="0.4"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37"/>
      <c r="U14" s="237"/>
      <c r="V14" s="237"/>
      <c r="W14" s="237"/>
      <c r="X14" s="237"/>
      <c r="Y14" s="237"/>
      <c r="Z14" s="237"/>
      <c r="AA14" s="237"/>
      <c r="AB14" s="237"/>
      <c r="AC14" s="237"/>
      <c r="AD14" s="24"/>
      <c r="AE14" s="25"/>
      <c r="AF14" s="25"/>
      <c r="AG14" s="25"/>
      <c r="AH14" s="25"/>
      <c r="AI14" s="25"/>
      <c r="AJ14" s="25"/>
      <c r="AK14" s="25"/>
      <c r="AL14" s="113" t="e">
        <f>AVERAGE(F14:AC14)</f>
        <v>#DIV/0!</v>
      </c>
    </row>
    <row r="15" spans="2:40" ht="15" customHeight="1" x14ac:dyDescent="0.35">
      <c r="C15" s="238" t="s">
        <v>14</v>
      </c>
      <c r="D15" s="238"/>
      <c r="E15" s="238"/>
      <c r="F15" s="238"/>
      <c r="G15" s="238"/>
      <c r="H15" s="238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L15" s="1"/>
      <c r="AM15" s="1"/>
      <c r="AN15" s="1"/>
    </row>
    <row r="16" spans="2:40" ht="15" customHeight="1" x14ac:dyDescent="0.35">
      <c r="C16" s="238"/>
      <c r="D16" s="238"/>
      <c r="E16" s="238"/>
      <c r="F16" s="238"/>
      <c r="G16" s="238"/>
      <c r="H16" s="238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L16" s="1"/>
      <c r="AM16" s="1"/>
      <c r="AN16" s="1"/>
    </row>
  </sheetData>
  <mergeCells count="32">
    <mergeCell ref="C15:H16"/>
    <mergeCell ref="F14:H14"/>
    <mergeCell ref="I14:K14"/>
    <mergeCell ref="L14:N14"/>
    <mergeCell ref="O14:Q14"/>
    <mergeCell ref="R14:T14"/>
    <mergeCell ref="U14:W14"/>
    <mergeCell ref="X14:Z14"/>
    <mergeCell ref="AA14:AC14"/>
    <mergeCell ref="O6:Q6"/>
    <mergeCell ref="R6:T6"/>
    <mergeCell ref="U6:W6"/>
    <mergeCell ref="X6:Z6"/>
    <mergeCell ref="AL4:AL7"/>
    <mergeCell ref="F5:H5"/>
    <mergeCell ref="I5:K5"/>
    <mergeCell ref="L5:N5"/>
    <mergeCell ref="O5:Q5"/>
    <mergeCell ref="R5:T5"/>
    <mergeCell ref="U5:W5"/>
    <mergeCell ref="X5:Z5"/>
    <mergeCell ref="AA5:AC5"/>
    <mergeCell ref="F2:AK3"/>
    <mergeCell ref="B4:E6"/>
    <mergeCell ref="F4:AC4"/>
    <mergeCell ref="AD4:AD7"/>
    <mergeCell ref="AE4:AJ6"/>
    <mergeCell ref="AK4:AK7"/>
    <mergeCell ref="F6:H6"/>
    <mergeCell ref="I6:K6"/>
    <mergeCell ref="L6:N6"/>
    <mergeCell ref="AA6:AC6"/>
  </mergeCells>
  <printOptions horizontalCentered="1"/>
  <pageMargins left="0.25" right="0.25" top="0.75" bottom="0.75" header="0.3" footer="0.3"/>
  <pageSetup paperSize="9" scale="69" fitToHeight="0" orientation="landscape" r:id="rId1"/>
  <headerFooter>
    <oddFooter xml:space="preserve">&amp;L&amp;D&amp;CMOTORSPORT SOUTH AFRICA
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F0A43-780A-408A-B408-7741E56FE6E4}">
  <sheetPr>
    <tabColor rgb="FF00B0F0"/>
    <pageSetUpPr fitToPage="1"/>
  </sheetPr>
  <dimension ref="B1:AN24"/>
  <sheetViews>
    <sheetView showGridLines="0" view="pageBreakPreview" zoomScaleNormal="130" zoomScaleSheetLayoutView="100" workbookViewId="0">
      <selection activeCell="AE8" sqref="AE8:AJ12"/>
    </sheetView>
  </sheetViews>
  <sheetFormatPr defaultColWidth="9.08984375" defaultRowHeight="15" customHeight="1" x14ac:dyDescent="0.35"/>
  <cols>
    <col min="1" max="1" width="3" style="1" customWidth="1"/>
    <col min="2" max="2" width="4.453125" style="1" customWidth="1"/>
    <col min="3" max="3" width="21.90625" style="1" customWidth="1"/>
    <col min="4" max="4" width="12.453125" style="1" bestFit="1" customWidth="1"/>
    <col min="5" max="5" width="9" style="1" bestFit="1" customWidth="1"/>
    <col min="6" max="29" width="3.90625" style="25" bestFit="1" customWidth="1"/>
    <col min="30" max="30" width="10.6328125" style="84" customWidth="1"/>
    <col min="31" max="36" width="4" style="25" customWidth="1"/>
    <col min="37" max="38" width="10.6328125" style="25" customWidth="1"/>
    <col min="39" max="39" width="3" style="25" customWidth="1"/>
    <col min="40" max="40" width="7.08984375" style="25" customWidth="1"/>
    <col min="41" max="41" width="7.90625" style="1" customWidth="1"/>
    <col min="42" max="16384" width="9.08984375" style="1"/>
  </cols>
  <sheetData>
    <row r="1" spans="2:40" ht="15" customHeight="1" thickBot="1" x14ac:dyDescent="0.4"/>
    <row r="2" spans="2:40" ht="15" customHeight="1" x14ac:dyDescent="0.35">
      <c r="B2" s="54"/>
      <c r="C2" s="55"/>
      <c r="D2" s="55"/>
      <c r="E2" s="55"/>
      <c r="F2" s="213" t="s">
        <v>46</v>
      </c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13"/>
      <c r="Z2" s="213"/>
      <c r="AA2" s="213"/>
      <c r="AB2" s="213"/>
      <c r="AC2" s="213"/>
      <c r="AD2" s="213"/>
      <c r="AE2" s="213"/>
      <c r="AF2" s="213"/>
      <c r="AG2" s="213"/>
      <c r="AH2" s="213"/>
      <c r="AI2" s="213"/>
      <c r="AJ2" s="213"/>
      <c r="AK2" s="213"/>
      <c r="AL2" s="56"/>
      <c r="AM2" s="1"/>
      <c r="AN2" s="1"/>
    </row>
    <row r="3" spans="2:40" ht="15" customHeight="1" thickBot="1" x14ac:dyDescent="0.4">
      <c r="B3" s="57"/>
      <c r="C3" s="58"/>
      <c r="D3" s="58"/>
      <c r="E3" s="58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59"/>
      <c r="AM3" s="1"/>
      <c r="AN3" s="1"/>
    </row>
    <row r="4" spans="2:40" s="33" customFormat="1" ht="15" customHeight="1" thickBot="1" x14ac:dyDescent="0.4">
      <c r="B4" s="215"/>
      <c r="C4" s="216"/>
      <c r="D4" s="216"/>
      <c r="E4" s="216"/>
      <c r="F4" s="239" t="s">
        <v>13</v>
      </c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240"/>
      <c r="Z4" s="240"/>
      <c r="AA4" s="240"/>
      <c r="AB4" s="240"/>
      <c r="AC4" s="240"/>
      <c r="AD4" s="210" t="s">
        <v>29</v>
      </c>
      <c r="AE4" s="228" t="s">
        <v>6</v>
      </c>
      <c r="AF4" s="229"/>
      <c r="AG4" s="229"/>
      <c r="AH4" s="229"/>
      <c r="AI4" s="229"/>
      <c r="AJ4" s="230"/>
      <c r="AK4" s="219" t="s">
        <v>5</v>
      </c>
      <c r="AL4" s="210" t="s">
        <v>8</v>
      </c>
    </row>
    <row r="5" spans="2:40" s="33" customFormat="1" ht="14.4" customHeight="1" x14ac:dyDescent="0.35">
      <c r="B5" s="215"/>
      <c r="C5" s="216"/>
      <c r="D5" s="216"/>
      <c r="E5" s="216"/>
      <c r="F5" s="207" t="s">
        <v>24</v>
      </c>
      <c r="G5" s="208"/>
      <c r="H5" s="209"/>
      <c r="I5" s="207" t="s">
        <v>25</v>
      </c>
      <c r="J5" s="208"/>
      <c r="K5" s="209"/>
      <c r="L5" s="207" t="s">
        <v>19</v>
      </c>
      <c r="M5" s="208"/>
      <c r="N5" s="209"/>
      <c r="O5" s="207" t="s">
        <v>26</v>
      </c>
      <c r="P5" s="208"/>
      <c r="Q5" s="209"/>
      <c r="R5" s="207" t="s">
        <v>27</v>
      </c>
      <c r="S5" s="208"/>
      <c r="T5" s="209"/>
      <c r="U5" s="207" t="s">
        <v>28</v>
      </c>
      <c r="V5" s="208"/>
      <c r="W5" s="209"/>
      <c r="X5" s="207" t="s">
        <v>21</v>
      </c>
      <c r="Y5" s="208"/>
      <c r="Z5" s="209"/>
      <c r="AA5" s="207" t="s">
        <v>20</v>
      </c>
      <c r="AB5" s="208"/>
      <c r="AC5" s="209"/>
      <c r="AD5" s="211"/>
      <c r="AE5" s="231"/>
      <c r="AF5" s="232"/>
      <c r="AG5" s="232"/>
      <c r="AH5" s="232"/>
      <c r="AI5" s="232"/>
      <c r="AJ5" s="233"/>
      <c r="AK5" s="220"/>
      <c r="AL5" s="211"/>
    </row>
    <row r="6" spans="2:40" s="33" customFormat="1" ht="15" customHeight="1" thickBot="1" x14ac:dyDescent="0.4">
      <c r="B6" s="217"/>
      <c r="C6" s="218"/>
      <c r="D6" s="218"/>
      <c r="E6" s="218"/>
      <c r="F6" s="222"/>
      <c r="G6" s="223"/>
      <c r="H6" s="224"/>
      <c r="I6" s="222"/>
      <c r="J6" s="223"/>
      <c r="K6" s="224"/>
      <c r="L6" s="225"/>
      <c r="M6" s="226"/>
      <c r="N6" s="227"/>
      <c r="O6" s="222"/>
      <c r="P6" s="223"/>
      <c r="Q6" s="224"/>
      <c r="R6" s="222"/>
      <c r="S6" s="223"/>
      <c r="T6" s="224"/>
      <c r="U6" s="222"/>
      <c r="V6" s="223"/>
      <c r="W6" s="224"/>
      <c r="X6" s="222"/>
      <c r="Y6" s="223"/>
      <c r="Z6" s="224"/>
      <c r="AA6" s="222"/>
      <c r="AB6" s="223"/>
      <c r="AC6" s="224"/>
      <c r="AD6" s="211"/>
      <c r="AE6" s="234"/>
      <c r="AF6" s="235"/>
      <c r="AG6" s="235"/>
      <c r="AH6" s="235"/>
      <c r="AI6" s="235"/>
      <c r="AJ6" s="236"/>
      <c r="AK6" s="220"/>
      <c r="AL6" s="211"/>
    </row>
    <row r="7" spans="2:40" s="43" customFormat="1" ht="45" customHeight="1" thickBot="1" x14ac:dyDescent="0.4">
      <c r="B7" s="34" t="s">
        <v>7</v>
      </c>
      <c r="C7" s="30" t="s">
        <v>9</v>
      </c>
      <c r="D7" s="31" t="s">
        <v>0</v>
      </c>
      <c r="E7" s="32" t="s">
        <v>1</v>
      </c>
      <c r="F7" s="35">
        <v>1</v>
      </c>
      <c r="G7" s="36">
        <v>2</v>
      </c>
      <c r="H7" s="37">
        <v>3</v>
      </c>
      <c r="I7" s="35">
        <v>1</v>
      </c>
      <c r="J7" s="36">
        <v>2</v>
      </c>
      <c r="K7" s="37">
        <v>3</v>
      </c>
      <c r="L7" s="35">
        <v>1</v>
      </c>
      <c r="M7" s="38">
        <v>2</v>
      </c>
      <c r="N7" s="37">
        <v>3</v>
      </c>
      <c r="O7" s="35">
        <v>1</v>
      </c>
      <c r="P7" s="36">
        <v>2</v>
      </c>
      <c r="Q7" s="37">
        <v>3</v>
      </c>
      <c r="R7" s="35">
        <v>1</v>
      </c>
      <c r="S7" s="36">
        <v>2</v>
      </c>
      <c r="T7" s="37">
        <v>3</v>
      </c>
      <c r="U7" s="35">
        <v>1</v>
      </c>
      <c r="V7" s="36">
        <v>2</v>
      </c>
      <c r="W7" s="39">
        <v>3</v>
      </c>
      <c r="X7" s="35">
        <v>1</v>
      </c>
      <c r="Y7" s="36">
        <v>2</v>
      </c>
      <c r="Z7" s="39">
        <v>3</v>
      </c>
      <c r="AA7" s="35">
        <v>1</v>
      </c>
      <c r="AB7" s="36">
        <v>2</v>
      </c>
      <c r="AC7" s="39">
        <v>3</v>
      </c>
      <c r="AD7" s="212"/>
      <c r="AE7" s="40" t="s">
        <v>2</v>
      </c>
      <c r="AF7" s="41" t="s">
        <v>3</v>
      </c>
      <c r="AG7" s="41" t="s">
        <v>4</v>
      </c>
      <c r="AH7" s="41" t="s">
        <v>10</v>
      </c>
      <c r="AI7" s="41" t="s">
        <v>11</v>
      </c>
      <c r="AJ7" s="42" t="s">
        <v>12</v>
      </c>
      <c r="AK7" s="221"/>
      <c r="AL7" s="212"/>
    </row>
    <row r="8" spans="2:40" ht="15" customHeight="1" x14ac:dyDescent="0.35">
      <c r="B8" s="86">
        <v>1</v>
      </c>
      <c r="C8" s="87"/>
      <c r="D8" s="85"/>
      <c r="E8" s="88"/>
      <c r="F8" s="89"/>
      <c r="G8" s="90"/>
      <c r="H8" s="91"/>
      <c r="I8" s="89"/>
      <c r="J8" s="90"/>
      <c r="K8" s="91"/>
      <c r="L8" s="89"/>
      <c r="M8" s="90"/>
      <c r="N8" s="91"/>
      <c r="O8" s="89"/>
      <c r="P8" s="90"/>
      <c r="Q8" s="91"/>
      <c r="R8" s="89"/>
      <c r="S8" s="90"/>
      <c r="T8" s="91"/>
      <c r="U8" s="89"/>
      <c r="V8" s="90"/>
      <c r="W8" s="91"/>
      <c r="X8" s="60"/>
      <c r="Y8" s="61"/>
      <c r="Z8" s="62"/>
      <c r="AA8" s="89"/>
      <c r="AB8" s="90"/>
      <c r="AC8" s="91"/>
      <c r="AD8" s="85">
        <f>SUM(F8:AC8)</f>
        <v>0</v>
      </c>
      <c r="AE8" s="44" t="e">
        <f>SMALL(F8:AC8,1)</f>
        <v>#NUM!</v>
      </c>
      <c r="AF8" s="45" t="e">
        <f>SMALL(F8:AC8,2)</f>
        <v>#NUM!</v>
      </c>
      <c r="AG8" s="45" t="e">
        <f>SMALL(F8:AC8,3)</f>
        <v>#NUM!</v>
      </c>
      <c r="AH8" s="45" t="e">
        <f>SMALL(F8:AC8,4)</f>
        <v>#NUM!</v>
      </c>
      <c r="AI8" s="45" t="e">
        <f>SMALL(F8:AC8,5)</f>
        <v>#NUM!</v>
      </c>
      <c r="AJ8" s="46" t="e">
        <f>SMALL(F8:AC8,6)</f>
        <v>#NUM!</v>
      </c>
      <c r="AK8" s="47" t="e">
        <f>SUM(AE8:AJ8)</f>
        <v>#NUM!</v>
      </c>
      <c r="AL8" s="48" t="e">
        <f>SUM(AD8-AK8)</f>
        <v>#NUM!</v>
      </c>
      <c r="AM8" s="1"/>
      <c r="AN8" s="1"/>
    </row>
    <row r="9" spans="2:40" ht="15" customHeight="1" x14ac:dyDescent="0.35">
      <c r="B9" s="26">
        <v>2</v>
      </c>
      <c r="C9" s="119"/>
      <c r="D9" s="28"/>
      <c r="E9" s="120"/>
      <c r="F9" s="60"/>
      <c r="G9" s="61"/>
      <c r="H9" s="62"/>
      <c r="I9" s="60"/>
      <c r="J9" s="61"/>
      <c r="K9" s="62"/>
      <c r="L9" s="60"/>
      <c r="M9" s="61"/>
      <c r="N9" s="62"/>
      <c r="O9" s="60"/>
      <c r="P9" s="61"/>
      <c r="Q9" s="62"/>
      <c r="R9" s="60"/>
      <c r="S9" s="61"/>
      <c r="T9" s="62"/>
      <c r="U9" s="60"/>
      <c r="V9" s="61"/>
      <c r="W9" s="62"/>
      <c r="X9" s="60"/>
      <c r="Y9" s="61"/>
      <c r="Z9" s="62"/>
      <c r="AA9" s="60"/>
      <c r="AB9" s="61"/>
      <c r="AC9" s="62"/>
      <c r="AD9" s="28">
        <f>SUM(F9:AC9)</f>
        <v>0</v>
      </c>
      <c r="AE9" s="79" t="e">
        <f>SMALL(F9:AC9,1)</f>
        <v>#NUM!</v>
      </c>
      <c r="AF9" s="80" t="e">
        <f>SMALL(F9:AC9,2)</f>
        <v>#NUM!</v>
      </c>
      <c r="AG9" s="80" t="e">
        <f>SMALL(F9:AC9,3)</f>
        <v>#NUM!</v>
      </c>
      <c r="AH9" s="80" t="e">
        <f>SMALL(F9:AC9,4)</f>
        <v>#NUM!</v>
      </c>
      <c r="AI9" s="80" t="e">
        <f>SMALL(F9:AC9,5)</f>
        <v>#NUM!</v>
      </c>
      <c r="AJ9" s="81" t="e">
        <f>SMALL(F9:AC9,6)</f>
        <v>#NUM!</v>
      </c>
      <c r="AK9" s="82" t="e">
        <f>SUM(AE9:AJ9)</f>
        <v>#NUM!</v>
      </c>
      <c r="AL9" s="83" t="e">
        <f>SUM(AD9-AK9)</f>
        <v>#NUM!</v>
      </c>
      <c r="AM9" s="1"/>
      <c r="AN9" s="1"/>
    </row>
    <row r="10" spans="2:40" ht="15" customHeight="1" x14ac:dyDescent="0.35">
      <c r="B10" s="26">
        <v>3</v>
      </c>
      <c r="C10" s="119"/>
      <c r="D10" s="28"/>
      <c r="E10" s="120"/>
      <c r="F10" s="60"/>
      <c r="G10" s="61"/>
      <c r="H10" s="62"/>
      <c r="I10" s="60"/>
      <c r="J10" s="61"/>
      <c r="K10" s="62"/>
      <c r="L10" s="60"/>
      <c r="M10" s="61"/>
      <c r="N10" s="62"/>
      <c r="O10" s="60"/>
      <c r="P10" s="61"/>
      <c r="Q10" s="62"/>
      <c r="R10" s="60"/>
      <c r="S10" s="61"/>
      <c r="T10" s="62"/>
      <c r="U10" s="60"/>
      <c r="V10" s="61"/>
      <c r="W10" s="62"/>
      <c r="X10" s="60"/>
      <c r="Y10" s="61"/>
      <c r="Z10" s="62"/>
      <c r="AA10" s="60"/>
      <c r="AB10" s="61"/>
      <c r="AC10" s="62"/>
      <c r="AD10" s="28">
        <f>SUM(F10:AC10)</f>
        <v>0</v>
      </c>
      <c r="AE10" s="79" t="e">
        <f>SMALL(F10:AC10,1)</f>
        <v>#NUM!</v>
      </c>
      <c r="AF10" s="80" t="e">
        <f>SMALL(F10:AC10,2)</f>
        <v>#NUM!</v>
      </c>
      <c r="AG10" s="80" t="e">
        <f>SMALL(F10:AC10,3)</f>
        <v>#NUM!</v>
      </c>
      <c r="AH10" s="80" t="e">
        <f>SMALL(F10:AC10,4)</f>
        <v>#NUM!</v>
      </c>
      <c r="AI10" s="80" t="e">
        <f>SMALL(F10:AC10,5)</f>
        <v>#NUM!</v>
      </c>
      <c r="AJ10" s="81" t="e">
        <f>SMALL(F10:AC10,6)</f>
        <v>#NUM!</v>
      </c>
      <c r="AK10" s="82" t="e">
        <f>SUM(AE10:AJ10)</f>
        <v>#NUM!</v>
      </c>
      <c r="AL10" s="83" t="e">
        <f>SUM(AD10-AK10)</f>
        <v>#NUM!</v>
      </c>
      <c r="AM10" s="1"/>
      <c r="AN10" s="1"/>
    </row>
    <row r="11" spans="2:40" ht="15" customHeight="1" x14ac:dyDescent="0.35">
      <c r="B11" s="26">
        <v>4</v>
      </c>
      <c r="C11" s="119"/>
      <c r="D11" s="28"/>
      <c r="E11" s="120"/>
      <c r="F11" s="60"/>
      <c r="G11" s="61"/>
      <c r="H11" s="62"/>
      <c r="I11" s="60"/>
      <c r="J11" s="61"/>
      <c r="K11" s="62"/>
      <c r="L11" s="60"/>
      <c r="M11" s="61"/>
      <c r="N11" s="62"/>
      <c r="O11" s="60"/>
      <c r="P11" s="61"/>
      <c r="Q11" s="62"/>
      <c r="R11" s="60"/>
      <c r="S11" s="61"/>
      <c r="T11" s="62"/>
      <c r="U11" s="60"/>
      <c r="V11" s="61"/>
      <c r="W11" s="62"/>
      <c r="X11" s="60"/>
      <c r="Y11" s="61"/>
      <c r="Z11" s="62"/>
      <c r="AA11" s="60"/>
      <c r="AB11" s="61"/>
      <c r="AC11" s="62"/>
      <c r="AD11" s="28">
        <f>SUM(F11:AC11)</f>
        <v>0</v>
      </c>
      <c r="AE11" s="79" t="e">
        <f>SMALL(F11:AC11,1)</f>
        <v>#NUM!</v>
      </c>
      <c r="AF11" s="80" t="e">
        <f>SMALL(F11:AC11,2)</f>
        <v>#NUM!</v>
      </c>
      <c r="AG11" s="80" t="e">
        <f>SMALL(F11:AC11,3)</f>
        <v>#NUM!</v>
      </c>
      <c r="AH11" s="80" t="e">
        <f>SMALL(F11:AC11,4)</f>
        <v>#NUM!</v>
      </c>
      <c r="AI11" s="80" t="e">
        <f>SMALL(F11:AC11,5)</f>
        <v>#NUM!</v>
      </c>
      <c r="AJ11" s="81" t="e">
        <f>SMALL(F11:AC11,6)</f>
        <v>#NUM!</v>
      </c>
      <c r="AK11" s="82" t="e">
        <f>SUM(AE11:AJ11)</f>
        <v>#NUM!</v>
      </c>
      <c r="AL11" s="83" t="e">
        <f>SUM(AD11-AK11)</f>
        <v>#NUM!</v>
      </c>
      <c r="AM11" s="1"/>
      <c r="AN11" s="1"/>
    </row>
    <row r="12" spans="2:40" ht="15" customHeight="1" x14ac:dyDescent="0.35">
      <c r="B12" s="26">
        <v>5</v>
      </c>
      <c r="C12" s="119"/>
      <c r="D12" s="28"/>
      <c r="E12" s="120"/>
      <c r="F12" s="60"/>
      <c r="G12" s="61"/>
      <c r="H12" s="62"/>
      <c r="I12" s="60"/>
      <c r="J12" s="61"/>
      <c r="K12" s="62"/>
      <c r="L12" s="60"/>
      <c r="M12" s="61"/>
      <c r="N12" s="62"/>
      <c r="O12" s="60"/>
      <c r="P12" s="61"/>
      <c r="Q12" s="62"/>
      <c r="R12" s="60"/>
      <c r="S12" s="61"/>
      <c r="T12" s="62"/>
      <c r="U12" s="60"/>
      <c r="V12" s="61"/>
      <c r="W12" s="62"/>
      <c r="X12" s="60"/>
      <c r="Y12" s="61"/>
      <c r="Z12" s="62"/>
      <c r="AA12" s="60"/>
      <c r="AB12" s="61"/>
      <c r="AC12" s="62"/>
      <c r="AD12" s="28"/>
      <c r="AE12" s="79" t="e">
        <f>SMALL(F12:AC12,1)</f>
        <v>#NUM!</v>
      </c>
      <c r="AF12" s="80" t="e">
        <f>SMALL(F12:AC12,2)</f>
        <v>#NUM!</v>
      </c>
      <c r="AG12" s="80" t="e">
        <f>SMALL(F12:AC12,3)</f>
        <v>#NUM!</v>
      </c>
      <c r="AH12" s="80" t="e">
        <f>SMALL(F12:AC12,4)</f>
        <v>#NUM!</v>
      </c>
      <c r="AI12" s="80" t="e">
        <f>SMALL(F12:AC12,5)</f>
        <v>#NUM!</v>
      </c>
      <c r="AJ12" s="81" t="e">
        <f>SMALL(F12:AC12,6)</f>
        <v>#NUM!</v>
      </c>
      <c r="AK12" s="82"/>
      <c r="AL12" s="83">
        <f>SUM(AD12-AK12)</f>
        <v>0</v>
      </c>
      <c r="AM12" s="1"/>
      <c r="AN12" s="1"/>
    </row>
    <row r="13" spans="2:40" ht="15" customHeight="1" thickBot="1" x14ac:dyDescent="0.4">
      <c r="B13" s="96">
        <v>6</v>
      </c>
      <c r="C13" s="162"/>
      <c r="D13" s="97"/>
      <c r="E13" s="163"/>
      <c r="F13" s="125"/>
      <c r="G13" s="126"/>
      <c r="H13" s="127"/>
      <c r="I13" s="125"/>
      <c r="J13" s="126"/>
      <c r="K13" s="127"/>
      <c r="L13" s="125"/>
      <c r="M13" s="126"/>
      <c r="N13" s="127"/>
      <c r="O13" s="125"/>
      <c r="P13" s="126"/>
      <c r="Q13" s="127"/>
      <c r="R13" s="125"/>
      <c r="S13" s="126"/>
      <c r="T13" s="127"/>
      <c r="U13" s="125"/>
      <c r="V13" s="126"/>
      <c r="W13" s="127"/>
      <c r="X13" s="125"/>
      <c r="Y13" s="126"/>
      <c r="Z13" s="127"/>
      <c r="AA13" s="125"/>
      <c r="AB13" s="126"/>
      <c r="AC13" s="127"/>
      <c r="AD13" s="97"/>
      <c r="AE13" s="79" t="e">
        <f t="shared" ref="AE13" si="0">SMALL(E13:AC13,1)</f>
        <v>#NUM!</v>
      </c>
      <c r="AF13" s="80" t="e">
        <f t="shared" ref="AF13" si="1">SMALL(E13:AC13,2)</f>
        <v>#NUM!</v>
      </c>
      <c r="AG13" s="80" t="e">
        <f t="shared" ref="AG13" si="2">SMALL(E13:AC13,3)</f>
        <v>#NUM!</v>
      </c>
      <c r="AH13" s="80" t="e">
        <f t="shared" ref="AH13" si="3">SMALL(E13:AC13,4)</f>
        <v>#NUM!</v>
      </c>
      <c r="AI13" s="80" t="e">
        <f t="shared" ref="AI13" si="4">SMALL(E13:AC13,5)</f>
        <v>#NUM!</v>
      </c>
      <c r="AJ13" s="81" t="e">
        <f t="shared" ref="AJ13" si="5">SMALL(E13:AC13,6)</f>
        <v>#NUM!</v>
      </c>
      <c r="AK13" s="98"/>
      <c r="AL13" s="99"/>
      <c r="AM13" s="1"/>
      <c r="AN13" s="1"/>
    </row>
    <row r="14" spans="2:40" s="23" customFormat="1" ht="15" customHeight="1" thickBot="1" x14ac:dyDescent="0.4"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37"/>
      <c r="U14" s="237"/>
      <c r="V14" s="237"/>
      <c r="W14" s="237"/>
      <c r="X14" s="237"/>
      <c r="Y14" s="237"/>
      <c r="Z14" s="237"/>
      <c r="AA14" s="237"/>
      <c r="AB14" s="237"/>
      <c r="AC14" s="237"/>
      <c r="AD14" s="24"/>
      <c r="AE14" s="25"/>
      <c r="AF14" s="25"/>
      <c r="AG14" s="25"/>
      <c r="AH14" s="25"/>
      <c r="AI14" s="25"/>
      <c r="AJ14" s="25"/>
      <c r="AK14" s="25"/>
      <c r="AL14" s="113" t="e">
        <f>AVERAGE(F14:AC14)</f>
        <v>#DIV/0!</v>
      </c>
    </row>
    <row r="15" spans="2:40" ht="15" customHeight="1" x14ac:dyDescent="0.35">
      <c r="C15" s="238" t="s">
        <v>18</v>
      </c>
      <c r="D15" s="238"/>
      <c r="E15" s="238"/>
      <c r="F15" s="238"/>
      <c r="G15" s="238"/>
      <c r="H15" s="238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L15" s="1"/>
      <c r="AM15" s="1"/>
      <c r="AN15" s="1"/>
    </row>
    <row r="16" spans="2:40" ht="15" customHeight="1" x14ac:dyDescent="0.35">
      <c r="C16" s="238"/>
      <c r="D16" s="238"/>
      <c r="E16" s="238"/>
      <c r="F16" s="238"/>
      <c r="G16" s="238"/>
      <c r="H16" s="238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L16" s="1"/>
      <c r="AM16" s="1"/>
      <c r="AN16" s="1"/>
    </row>
    <row r="19" spans="30:40" ht="15" customHeight="1" x14ac:dyDescent="0.35">
      <c r="AD19" s="25"/>
      <c r="AI19" s="1"/>
      <c r="AJ19" s="1"/>
      <c r="AK19" s="1"/>
      <c r="AL19" s="1"/>
      <c r="AM19" s="1"/>
      <c r="AN19" s="1"/>
    </row>
    <row r="20" spans="30:40" ht="15" customHeight="1" x14ac:dyDescent="0.35">
      <c r="AD20" s="25"/>
      <c r="AI20" s="1"/>
      <c r="AJ20" s="1"/>
      <c r="AK20" s="1"/>
      <c r="AL20" s="1"/>
      <c r="AM20" s="1"/>
      <c r="AN20" s="1"/>
    </row>
    <row r="21" spans="30:40" ht="15" customHeight="1" x14ac:dyDescent="0.35">
      <c r="AD21" s="25"/>
      <c r="AI21" s="1"/>
      <c r="AJ21" s="1"/>
      <c r="AK21" s="1"/>
      <c r="AL21" s="1"/>
      <c r="AM21" s="1"/>
      <c r="AN21" s="1"/>
    </row>
    <row r="22" spans="30:40" ht="15" customHeight="1" x14ac:dyDescent="0.35">
      <c r="AD22" s="25"/>
      <c r="AI22" s="1"/>
      <c r="AJ22" s="1"/>
      <c r="AK22" s="1"/>
      <c r="AL22" s="1"/>
      <c r="AM22" s="1"/>
      <c r="AN22" s="1"/>
    </row>
    <row r="23" spans="30:40" ht="15" customHeight="1" x14ac:dyDescent="0.35">
      <c r="AD23" s="25"/>
      <c r="AI23" s="1"/>
      <c r="AJ23" s="1"/>
      <c r="AK23" s="1"/>
      <c r="AL23" s="1"/>
      <c r="AM23" s="1"/>
      <c r="AN23" s="1"/>
    </row>
    <row r="24" spans="30:40" ht="15" customHeight="1" x14ac:dyDescent="0.35">
      <c r="AD24" s="25"/>
      <c r="AI24" s="1"/>
      <c r="AJ24" s="1"/>
      <c r="AK24" s="1"/>
      <c r="AL24" s="1"/>
      <c r="AM24" s="1"/>
      <c r="AN24" s="1"/>
    </row>
  </sheetData>
  <sortState xmlns:xlrd2="http://schemas.microsoft.com/office/spreadsheetml/2017/richdata2" ref="C8:AL11">
    <sortCondition descending="1" ref="AL8:AL11"/>
  </sortState>
  <mergeCells count="32">
    <mergeCell ref="C15:H16"/>
    <mergeCell ref="F14:H14"/>
    <mergeCell ref="I14:K14"/>
    <mergeCell ref="L14:N14"/>
    <mergeCell ref="O14:Q14"/>
    <mergeCell ref="R14:T14"/>
    <mergeCell ref="U14:W14"/>
    <mergeCell ref="X14:Z14"/>
    <mergeCell ref="AA14:AC14"/>
    <mergeCell ref="O6:Q6"/>
    <mergeCell ref="R6:T6"/>
    <mergeCell ref="U6:W6"/>
    <mergeCell ref="X6:Z6"/>
    <mergeCell ref="AL4:AL7"/>
    <mergeCell ref="F5:H5"/>
    <mergeCell ref="I5:K5"/>
    <mergeCell ref="L5:N5"/>
    <mergeCell ref="O5:Q5"/>
    <mergeCell ref="R5:T5"/>
    <mergeCell ref="U5:W5"/>
    <mergeCell ref="X5:Z5"/>
    <mergeCell ref="AA5:AC5"/>
    <mergeCell ref="F2:AK3"/>
    <mergeCell ref="B4:E6"/>
    <mergeCell ref="F4:AC4"/>
    <mergeCell ref="AD4:AD7"/>
    <mergeCell ref="AE4:AJ6"/>
    <mergeCell ref="AK4:AK7"/>
    <mergeCell ref="F6:H6"/>
    <mergeCell ref="I6:K6"/>
    <mergeCell ref="L6:N6"/>
    <mergeCell ref="AA6:AC6"/>
  </mergeCells>
  <printOptions horizontalCentered="1"/>
  <pageMargins left="0.25" right="0.25" top="0.75" bottom="0.75" header="0.3" footer="0.3"/>
  <pageSetup paperSize="9" scale="69" fitToHeight="0" orientation="landscape" r:id="rId1"/>
  <headerFooter>
    <oddFooter xml:space="preserve">&amp;L&amp;D&amp;CMOTORSPORT SOUTH AFRICA
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B0468-C72B-4335-AC7F-B92194550D70}">
  <sheetPr>
    <tabColor rgb="FF00B0F0"/>
    <pageSetUpPr fitToPage="1"/>
  </sheetPr>
  <dimension ref="B1:AN34"/>
  <sheetViews>
    <sheetView showGridLines="0" view="pageBreakPreview" topLeftCell="A4" zoomScaleNormal="130" zoomScaleSheetLayoutView="100" workbookViewId="0">
      <selection activeCell="D23" sqref="D23"/>
    </sheetView>
  </sheetViews>
  <sheetFormatPr defaultColWidth="9.08984375" defaultRowHeight="15" customHeight="1" x14ac:dyDescent="0.35"/>
  <cols>
    <col min="1" max="1" width="3" style="1" customWidth="1"/>
    <col min="2" max="2" width="4.453125" style="1" customWidth="1"/>
    <col min="3" max="3" width="21.90625" style="1" customWidth="1"/>
    <col min="4" max="4" width="17.453125" style="1" bestFit="1" customWidth="1"/>
    <col min="5" max="5" width="9" style="1" bestFit="1" customWidth="1"/>
    <col min="6" max="29" width="3.90625" style="25" bestFit="1" customWidth="1"/>
    <col min="30" max="30" width="10.6328125" style="84" customWidth="1"/>
    <col min="31" max="36" width="4" style="25" customWidth="1"/>
    <col min="37" max="38" width="10.6328125" style="25" customWidth="1"/>
    <col min="39" max="39" width="3" style="25" customWidth="1"/>
    <col min="40" max="40" width="7.08984375" style="25" customWidth="1"/>
    <col min="41" max="41" width="7.90625" style="1" customWidth="1"/>
    <col min="42" max="16384" width="9.08984375" style="1"/>
  </cols>
  <sheetData>
    <row r="1" spans="2:40" ht="15" customHeight="1" thickBot="1" x14ac:dyDescent="0.4"/>
    <row r="2" spans="2:40" ht="15" customHeight="1" x14ac:dyDescent="0.35">
      <c r="B2" s="54"/>
      <c r="C2" s="55"/>
      <c r="D2" s="55"/>
      <c r="E2" s="55"/>
      <c r="F2" s="213" t="s">
        <v>47</v>
      </c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13"/>
      <c r="Z2" s="213"/>
      <c r="AA2" s="213"/>
      <c r="AB2" s="213"/>
      <c r="AC2" s="213"/>
      <c r="AD2" s="213"/>
      <c r="AE2" s="213"/>
      <c r="AF2" s="213"/>
      <c r="AG2" s="213"/>
      <c r="AH2" s="213"/>
      <c r="AI2" s="213"/>
      <c r="AJ2" s="213"/>
      <c r="AK2" s="213"/>
      <c r="AL2" s="56"/>
      <c r="AM2" s="1"/>
      <c r="AN2" s="1"/>
    </row>
    <row r="3" spans="2:40" ht="15" customHeight="1" thickBot="1" x14ac:dyDescent="0.4">
      <c r="B3" s="57"/>
      <c r="C3" s="58"/>
      <c r="D3" s="58"/>
      <c r="E3" s="58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59"/>
      <c r="AM3" s="1"/>
      <c r="AN3" s="1"/>
    </row>
    <row r="4" spans="2:40" s="33" customFormat="1" ht="15" customHeight="1" thickBot="1" x14ac:dyDescent="0.4">
      <c r="B4" s="215"/>
      <c r="C4" s="216"/>
      <c r="D4" s="216"/>
      <c r="E4" s="216"/>
      <c r="F4" s="239" t="s">
        <v>13</v>
      </c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240"/>
      <c r="Z4" s="240"/>
      <c r="AA4" s="240"/>
      <c r="AB4" s="240"/>
      <c r="AC4" s="240"/>
      <c r="AD4" s="210" t="s">
        <v>29</v>
      </c>
      <c r="AE4" s="228" t="s">
        <v>6</v>
      </c>
      <c r="AF4" s="229"/>
      <c r="AG4" s="229"/>
      <c r="AH4" s="229"/>
      <c r="AI4" s="229"/>
      <c r="AJ4" s="230"/>
      <c r="AK4" s="219" t="s">
        <v>5</v>
      </c>
      <c r="AL4" s="210" t="s">
        <v>8</v>
      </c>
    </row>
    <row r="5" spans="2:40" s="33" customFormat="1" ht="14.4" customHeight="1" x14ac:dyDescent="0.35">
      <c r="B5" s="215"/>
      <c r="C5" s="216"/>
      <c r="D5" s="216"/>
      <c r="E5" s="216"/>
      <c r="F5" s="207" t="s">
        <v>24</v>
      </c>
      <c r="G5" s="208"/>
      <c r="H5" s="209"/>
      <c r="I5" s="207" t="s">
        <v>25</v>
      </c>
      <c r="J5" s="208"/>
      <c r="K5" s="209"/>
      <c r="L5" s="207" t="s">
        <v>19</v>
      </c>
      <c r="M5" s="208"/>
      <c r="N5" s="209"/>
      <c r="O5" s="207" t="s">
        <v>26</v>
      </c>
      <c r="P5" s="208"/>
      <c r="Q5" s="209"/>
      <c r="R5" s="207" t="s">
        <v>27</v>
      </c>
      <c r="S5" s="208"/>
      <c r="T5" s="209"/>
      <c r="U5" s="207" t="s">
        <v>28</v>
      </c>
      <c r="V5" s="208"/>
      <c r="W5" s="209"/>
      <c r="X5" s="207" t="s">
        <v>21</v>
      </c>
      <c r="Y5" s="208"/>
      <c r="Z5" s="209"/>
      <c r="AA5" s="207" t="s">
        <v>20</v>
      </c>
      <c r="AB5" s="208"/>
      <c r="AC5" s="209"/>
      <c r="AD5" s="211"/>
      <c r="AE5" s="231"/>
      <c r="AF5" s="232"/>
      <c r="AG5" s="232"/>
      <c r="AH5" s="232"/>
      <c r="AI5" s="232"/>
      <c r="AJ5" s="233"/>
      <c r="AK5" s="220"/>
      <c r="AL5" s="211"/>
    </row>
    <row r="6" spans="2:40" s="33" customFormat="1" ht="15" customHeight="1" thickBot="1" x14ac:dyDescent="0.4">
      <c r="B6" s="217"/>
      <c r="C6" s="218"/>
      <c r="D6" s="218"/>
      <c r="E6" s="218"/>
      <c r="F6" s="222">
        <v>46054</v>
      </c>
      <c r="G6" s="223"/>
      <c r="H6" s="224"/>
      <c r="I6" s="222">
        <v>46082</v>
      </c>
      <c r="J6" s="223"/>
      <c r="K6" s="224"/>
      <c r="L6" s="225">
        <v>46124</v>
      </c>
      <c r="M6" s="226"/>
      <c r="N6" s="227"/>
      <c r="O6" s="222">
        <v>46159</v>
      </c>
      <c r="P6" s="223"/>
      <c r="Q6" s="224"/>
      <c r="R6" s="222">
        <v>46228</v>
      </c>
      <c r="S6" s="223"/>
      <c r="T6" s="224"/>
      <c r="U6" s="222">
        <v>46229</v>
      </c>
      <c r="V6" s="223"/>
      <c r="W6" s="224"/>
      <c r="X6" s="222">
        <v>46278</v>
      </c>
      <c r="Y6" s="223"/>
      <c r="Z6" s="224"/>
      <c r="AA6" s="222">
        <v>46320</v>
      </c>
      <c r="AB6" s="223"/>
      <c r="AC6" s="224"/>
      <c r="AD6" s="211"/>
      <c r="AE6" s="234"/>
      <c r="AF6" s="235"/>
      <c r="AG6" s="235"/>
      <c r="AH6" s="235"/>
      <c r="AI6" s="235"/>
      <c r="AJ6" s="236"/>
      <c r="AK6" s="220"/>
      <c r="AL6" s="211"/>
    </row>
    <row r="7" spans="2:40" s="43" customFormat="1" ht="45" customHeight="1" thickBot="1" x14ac:dyDescent="0.4">
      <c r="B7" s="34" t="s">
        <v>7</v>
      </c>
      <c r="C7" s="30" t="s">
        <v>9</v>
      </c>
      <c r="D7" s="31" t="s">
        <v>0</v>
      </c>
      <c r="E7" s="32" t="s">
        <v>1</v>
      </c>
      <c r="F7" s="35">
        <v>1</v>
      </c>
      <c r="G7" s="36">
        <v>2</v>
      </c>
      <c r="H7" s="37">
        <v>3</v>
      </c>
      <c r="I7" s="35">
        <v>1</v>
      </c>
      <c r="J7" s="36">
        <v>2</v>
      </c>
      <c r="K7" s="37">
        <v>3</v>
      </c>
      <c r="L7" s="35">
        <v>1</v>
      </c>
      <c r="M7" s="38">
        <v>2</v>
      </c>
      <c r="N7" s="37">
        <v>3</v>
      </c>
      <c r="O7" s="35">
        <v>1</v>
      </c>
      <c r="P7" s="36">
        <v>2</v>
      </c>
      <c r="Q7" s="37">
        <v>3</v>
      </c>
      <c r="R7" s="35">
        <v>1</v>
      </c>
      <c r="S7" s="36">
        <v>2</v>
      </c>
      <c r="T7" s="37">
        <v>3</v>
      </c>
      <c r="U7" s="35">
        <v>1</v>
      </c>
      <c r="V7" s="36">
        <v>2</v>
      </c>
      <c r="W7" s="39">
        <v>3</v>
      </c>
      <c r="X7" s="35">
        <v>1</v>
      </c>
      <c r="Y7" s="36">
        <v>2</v>
      </c>
      <c r="Z7" s="39">
        <v>3</v>
      </c>
      <c r="AA7" s="35">
        <v>1</v>
      </c>
      <c r="AB7" s="36">
        <v>2</v>
      </c>
      <c r="AC7" s="39">
        <v>3</v>
      </c>
      <c r="AD7" s="212"/>
      <c r="AE7" s="40" t="s">
        <v>2</v>
      </c>
      <c r="AF7" s="41" t="s">
        <v>3</v>
      </c>
      <c r="AG7" s="41" t="s">
        <v>4</v>
      </c>
      <c r="AH7" s="41" t="s">
        <v>10</v>
      </c>
      <c r="AI7" s="41" t="s">
        <v>11</v>
      </c>
      <c r="AJ7" s="42" t="s">
        <v>12</v>
      </c>
      <c r="AK7" s="221"/>
      <c r="AL7" s="212"/>
    </row>
    <row r="8" spans="2:40" ht="15" customHeight="1" x14ac:dyDescent="0.35">
      <c r="B8" s="86">
        <v>1</v>
      </c>
      <c r="C8" s="204" t="s">
        <v>64</v>
      </c>
      <c r="D8" s="4">
        <v>43758</v>
      </c>
      <c r="E8" s="115">
        <v>262</v>
      </c>
      <c r="F8" s="89">
        <v>29</v>
      </c>
      <c r="G8" s="90">
        <v>27</v>
      </c>
      <c r="H8" s="91">
        <v>28</v>
      </c>
      <c r="I8" s="89">
        <v>29</v>
      </c>
      <c r="J8" s="90">
        <v>29</v>
      </c>
      <c r="K8" s="91">
        <v>30</v>
      </c>
      <c r="L8" s="89">
        <v>30</v>
      </c>
      <c r="M8" s="90"/>
      <c r="N8" s="91"/>
      <c r="O8" s="89"/>
      <c r="P8" s="90"/>
      <c r="Q8" s="91"/>
      <c r="R8" s="89"/>
      <c r="S8" s="90"/>
      <c r="T8" s="91"/>
      <c r="U8" s="89"/>
      <c r="V8" s="90"/>
      <c r="W8" s="91"/>
      <c r="X8" s="89"/>
      <c r="Y8" s="90"/>
      <c r="Z8" s="91"/>
      <c r="AA8" s="89"/>
      <c r="AB8" s="90"/>
      <c r="AC8" s="91"/>
      <c r="AD8" s="85">
        <f t="shared" ref="AD8:AD23" si="0">SUM(F8:AC8)</f>
        <v>202</v>
      </c>
      <c r="AE8" s="44"/>
      <c r="AF8" s="45"/>
      <c r="AG8" s="45"/>
      <c r="AH8" s="45"/>
      <c r="AI8" s="45"/>
      <c r="AJ8" s="46"/>
      <c r="AK8" s="47">
        <f t="shared" ref="AK8:AK23" si="1">SUM(AE8:AJ8)</f>
        <v>0</v>
      </c>
      <c r="AL8" s="48">
        <f t="shared" ref="AL8:AL22" si="2">SUM(AD8-AK8)</f>
        <v>202</v>
      </c>
      <c r="AM8" s="1"/>
      <c r="AN8" s="1"/>
    </row>
    <row r="9" spans="2:40" ht="15" customHeight="1" x14ac:dyDescent="0.35">
      <c r="B9" s="2">
        <v>2</v>
      </c>
      <c r="C9" s="3" t="s">
        <v>66</v>
      </c>
      <c r="D9" s="4" t="s">
        <v>110</v>
      </c>
      <c r="E9" s="5">
        <v>303</v>
      </c>
      <c r="F9" s="63">
        <v>19</v>
      </c>
      <c r="G9" s="64">
        <v>28</v>
      </c>
      <c r="H9" s="65">
        <v>27</v>
      </c>
      <c r="I9" s="63">
        <v>30</v>
      </c>
      <c r="J9" s="64">
        <v>32</v>
      </c>
      <c r="K9" s="65">
        <v>32</v>
      </c>
      <c r="L9" s="63">
        <v>32</v>
      </c>
      <c r="M9" s="64"/>
      <c r="N9" s="65"/>
      <c r="O9" s="63"/>
      <c r="P9" s="64"/>
      <c r="Q9" s="65"/>
      <c r="R9" s="63"/>
      <c r="S9" s="64"/>
      <c r="T9" s="65"/>
      <c r="U9" s="63"/>
      <c r="V9" s="64"/>
      <c r="W9" s="65"/>
      <c r="X9" s="63"/>
      <c r="Y9" s="64"/>
      <c r="Z9" s="65"/>
      <c r="AA9" s="63"/>
      <c r="AB9" s="64"/>
      <c r="AC9" s="65"/>
      <c r="AD9" s="4">
        <f t="shared" si="0"/>
        <v>200</v>
      </c>
      <c r="AE9" s="13"/>
      <c r="AF9" s="14"/>
      <c r="AG9" s="14"/>
      <c r="AH9" s="14"/>
      <c r="AI9" s="14"/>
      <c r="AJ9" s="15"/>
      <c r="AK9" s="16">
        <f t="shared" si="1"/>
        <v>0</v>
      </c>
      <c r="AL9" s="6">
        <f t="shared" si="2"/>
        <v>200</v>
      </c>
      <c r="AM9" s="1"/>
      <c r="AN9" s="1"/>
    </row>
    <row r="10" spans="2:40" ht="15" customHeight="1" x14ac:dyDescent="0.35">
      <c r="B10" s="2">
        <v>3</v>
      </c>
      <c r="C10" s="3" t="s">
        <v>65</v>
      </c>
      <c r="D10" s="4">
        <v>46370</v>
      </c>
      <c r="E10" s="5"/>
      <c r="F10" s="63">
        <v>28</v>
      </c>
      <c r="G10" s="64">
        <v>24</v>
      </c>
      <c r="H10" s="65">
        <v>26</v>
      </c>
      <c r="I10" s="63">
        <v>26</v>
      </c>
      <c r="J10" s="64">
        <v>26</v>
      </c>
      <c r="K10" s="65">
        <v>22</v>
      </c>
      <c r="L10" s="63">
        <v>0</v>
      </c>
      <c r="M10" s="64"/>
      <c r="N10" s="65"/>
      <c r="O10" s="63"/>
      <c r="P10" s="64"/>
      <c r="Q10" s="65"/>
      <c r="R10" s="63"/>
      <c r="S10" s="64"/>
      <c r="T10" s="65"/>
      <c r="U10" s="63"/>
      <c r="V10" s="64"/>
      <c r="W10" s="65"/>
      <c r="X10" s="63"/>
      <c r="Y10" s="64"/>
      <c r="Z10" s="65"/>
      <c r="AA10" s="63"/>
      <c r="AB10" s="64"/>
      <c r="AC10" s="65"/>
      <c r="AD10" s="4">
        <f t="shared" si="0"/>
        <v>152</v>
      </c>
      <c r="AE10" s="13"/>
      <c r="AF10" s="14"/>
      <c r="AG10" s="14"/>
      <c r="AH10" s="14"/>
      <c r="AI10" s="14"/>
      <c r="AJ10" s="15"/>
      <c r="AK10" s="16">
        <f t="shared" si="1"/>
        <v>0</v>
      </c>
      <c r="AL10" s="6">
        <f t="shared" si="2"/>
        <v>152</v>
      </c>
      <c r="AM10" s="1"/>
      <c r="AN10" s="1"/>
    </row>
    <row r="11" spans="2:40" ht="15" customHeight="1" x14ac:dyDescent="0.35">
      <c r="B11" s="2">
        <v>4</v>
      </c>
      <c r="C11" s="3" t="s">
        <v>68</v>
      </c>
      <c r="D11" s="4">
        <v>46369</v>
      </c>
      <c r="E11" s="5"/>
      <c r="F11" s="63">
        <v>27</v>
      </c>
      <c r="G11" s="64">
        <v>25</v>
      </c>
      <c r="H11" s="65">
        <v>20</v>
      </c>
      <c r="I11" s="63">
        <v>21</v>
      </c>
      <c r="J11" s="64">
        <v>27</v>
      </c>
      <c r="K11" s="65">
        <v>28</v>
      </c>
      <c r="L11" s="63">
        <v>0</v>
      </c>
      <c r="M11" s="64"/>
      <c r="N11" s="65"/>
      <c r="O11" s="63"/>
      <c r="P11" s="64"/>
      <c r="Q11" s="65"/>
      <c r="R11" s="63"/>
      <c r="S11" s="64"/>
      <c r="T11" s="65"/>
      <c r="U11" s="63"/>
      <c r="V11" s="64"/>
      <c r="W11" s="65"/>
      <c r="X11" s="63"/>
      <c r="Y11" s="64"/>
      <c r="Z11" s="65"/>
      <c r="AA11" s="63"/>
      <c r="AB11" s="64"/>
      <c r="AC11" s="65"/>
      <c r="AD11" s="4">
        <f t="shared" si="0"/>
        <v>148</v>
      </c>
      <c r="AE11" s="13"/>
      <c r="AF11" s="14"/>
      <c r="AG11" s="14"/>
      <c r="AH11" s="14"/>
      <c r="AI11" s="14"/>
      <c r="AJ11" s="15"/>
      <c r="AK11" s="16">
        <f t="shared" si="1"/>
        <v>0</v>
      </c>
      <c r="AL11" s="6">
        <f t="shared" si="2"/>
        <v>148</v>
      </c>
      <c r="AM11" s="1"/>
      <c r="AN11" s="1"/>
    </row>
    <row r="12" spans="2:40" ht="15" customHeight="1" x14ac:dyDescent="0.35">
      <c r="B12" s="2">
        <v>5</v>
      </c>
      <c r="C12" s="3" t="s">
        <v>70</v>
      </c>
      <c r="D12" s="4">
        <v>44304</v>
      </c>
      <c r="E12" s="5"/>
      <c r="F12" s="63">
        <v>26</v>
      </c>
      <c r="G12" s="64">
        <v>0</v>
      </c>
      <c r="H12" s="65">
        <v>29</v>
      </c>
      <c r="I12" s="63">
        <v>32</v>
      </c>
      <c r="J12" s="64">
        <v>30</v>
      </c>
      <c r="K12" s="65">
        <v>29</v>
      </c>
      <c r="L12" s="63">
        <v>0</v>
      </c>
      <c r="M12" s="64"/>
      <c r="N12" s="65"/>
      <c r="O12" s="63"/>
      <c r="P12" s="64"/>
      <c r="Q12" s="65"/>
      <c r="R12" s="63"/>
      <c r="S12" s="64"/>
      <c r="T12" s="65"/>
      <c r="U12" s="63"/>
      <c r="V12" s="64"/>
      <c r="W12" s="65"/>
      <c r="X12" s="63"/>
      <c r="Y12" s="64"/>
      <c r="Z12" s="65"/>
      <c r="AA12" s="63"/>
      <c r="AB12" s="64"/>
      <c r="AC12" s="65"/>
      <c r="AD12" s="4">
        <f t="shared" si="0"/>
        <v>146</v>
      </c>
      <c r="AE12" s="13"/>
      <c r="AF12" s="14"/>
      <c r="AG12" s="14"/>
      <c r="AH12" s="14"/>
      <c r="AI12" s="14"/>
      <c r="AJ12" s="15"/>
      <c r="AK12" s="16">
        <f t="shared" si="1"/>
        <v>0</v>
      </c>
      <c r="AL12" s="6">
        <f t="shared" si="2"/>
        <v>146</v>
      </c>
      <c r="AM12" s="1"/>
      <c r="AN12" s="1"/>
    </row>
    <row r="13" spans="2:40" ht="15" customHeight="1" x14ac:dyDescent="0.35">
      <c r="B13" s="2">
        <v>6</v>
      </c>
      <c r="C13" s="3" t="s">
        <v>67</v>
      </c>
      <c r="D13" s="4">
        <v>46317</v>
      </c>
      <c r="E13" s="5">
        <v>259</v>
      </c>
      <c r="F13" s="63">
        <v>24</v>
      </c>
      <c r="G13" s="64">
        <v>23</v>
      </c>
      <c r="H13" s="65">
        <v>25</v>
      </c>
      <c r="I13" s="63">
        <v>27</v>
      </c>
      <c r="J13" s="64">
        <v>21</v>
      </c>
      <c r="K13" s="65">
        <v>0</v>
      </c>
      <c r="L13" s="63">
        <v>26</v>
      </c>
      <c r="M13" s="64"/>
      <c r="N13" s="65"/>
      <c r="O13" s="63"/>
      <c r="P13" s="64"/>
      <c r="Q13" s="65"/>
      <c r="R13" s="63"/>
      <c r="S13" s="64"/>
      <c r="T13" s="65"/>
      <c r="U13" s="63"/>
      <c r="V13" s="64"/>
      <c r="W13" s="65"/>
      <c r="X13" s="63"/>
      <c r="Y13" s="64"/>
      <c r="Z13" s="65"/>
      <c r="AA13" s="63"/>
      <c r="AB13" s="64"/>
      <c r="AC13" s="65"/>
      <c r="AD13" s="4">
        <f t="shared" si="0"/>
        <v>146</v>
      </c>
      <c r="AE13" s="13"/>
      <c r="AF13" s="14"/>
      <c r="AG13" s="14"/>
      <c r="AH13" s="14"/>
      <c r="AI13" s="14"/>
      <c r="AJ13" s="15"/>
      <c r="AK13" s="16">
        <f t="shared" si="1"/>
        <v>0</v>
      </c>
      <c r="AL13" s="6">
        <f t="shared" si="2"/>
        <v>146</v>
      </c>
      <c r="AM13" s="1"/>
      <c r="AN13" s="1"/>
    </row>
    <row r="14" spans="2:40" ht="15" customHeight="1" x14ac:dyDescent="0.35">
      <c r="B14" s="2">
        <v>7</v>
      </c>
      <c r="C14" s="3" t="s">
        <v>99</v>
      </c>
      <c r="D14" s="4">
        <v>41046</v>
      </c>
      <c r="E14" s="5">
        <v>295</v>
      </c>
      <c r="F14" s="63">
        <v>0</v>
      </c>
      <c r="G14" s="64">
        <v>0</v>
      </c>
      <c r="H14" s="65">
        <v>0</v>
      </c>
      <c r="I14" s="63">
        <v>35</v>
      </c>
      <c r="J14" s="64">
        <v>35</v>
      </c>
      <c r="K14" s="65">
        <v>35</v>
      </c>
      <c r="L14" s="63">
        <v>0</v>
      </c>
      <c r="M14" s="64"/>
      <c r="N14" s="65"/>
      <c r="O14" s="63"/>
      <c r="P14" s="64"/>
      <c r="Q14" s="65"/>
      <c r="R14" s="63"/>
      <c r="S14" s="64"/>
      <c r="T14" s="65"/>
      <c r="U14" s="63"/>
      <c r="V14" s="64"/>
      <c r="W14" s="65"/>
      <c r="X14" s="63"/>
      <c r="Y14" s="64"/>
      <c r="Z14" s="65"/>
      <c r="AA14" s="63"/>
      <c r="AB14" s="64"/>
      <c r="AC14" s="65"/>
      <c r="AD14" s="4">
        <f t="shared" si="0"/>
        <v>105</v>
      </c>
      <c r="AE14" s="13"/>
      <c r="AF14" s="14"/>
      <c r="AG14" s="14"/>
      <c r="AH14" s="14"/>
      <c r="AI14" s="14"/>
      <c r="AJ14" s="15"/>
      <c r="AK14" s="16">
        <f t="shared" si="1"/>
        <v>0</v>
      </c>
      <c r="AL14" s="6">
        <f t="shared" si="2"/>
        <v>105</v>
      </c>
      <c r="AM14" s="1"/>
      <c r="AN14" s="1"/>
    </row>
    <row r="15" spans="2:40" ht="15" customHeight="1" x14ac:dyDescent="0.35">
      <c r="B15" s="2">
        <v>8</v>
      </c>
      <c r="C15" s="130" t="s">
        <v>61</v>
      </c>
      <c r="D15" s="73">
        <v>46321</v>
      </c>
      <c r="E15" s="8">
        <v>260</v>
      </c>
      <c r="F15" s="63">
        <v>35</v>
      </c>
      <c r="G15" s="64">
        <v>35</v>
      </c>
      <c r="H15" s="65">
        <v>30</v>
      </c>
      <c r="I15" s="63">
        <v>0</v>
      </c>
      <c r="J15" s="64">
        <v>0</v>
      </c>
      <c r="K15" s="65">
        <v>0</v>
      </c>
      <c r="L15" s="63">
        <v>0</v>
      </c>
      <c r="M15" s="64"/>
      <c r="N15" s="65"/>
      <c r="O15" s="63"/>
      <c r="P15" s="64"/>
      <c r="Q15" s="65"/>
      <c r="R15" s="63"/>
      <c r="S15" s="64"/>
      <c r="T15" s="65"/>
      <c r="U15" s="63"/>
      <c r="V15" s="64"/>
      <c r="W15" s="65"/>
      <c r="X15" s="63"/>
      <c r="Y15" s="64"/>
      <c r="Z15" s="65"/>
      <c r="AA15" s="63"/>
      <c r="AB15" s="64"/>
      <c r="AC15" s="65"/>
      <c r="AD15" s="4">
        <f t="shared" si="0"/>
        <v>100</v>
      </c>
      <c r="AE15" s="13"/>
      <c r="AF15" s="14"/>
      <c r="AG15" s="14"/>
      <c r="AH15" s="14"/>
      <c r="AI15" s="14"/>
      <c r="AJ15" s="15"/>
      <c r="AK15" s="16">
        <f t="shared" si="1"/>
        <v>0</v>
      </c>
      <c r="AL15" s="6">
        <f t="shared" si="2"/>
        <v>100</v>
      </c>
      <c r="AM15" s="1"/>
      <c r="AN15" s="1"/>
    </row>
    <row r="16" spans="2:40" ht="15" customHeight="1" x14ac:dyDescent="0.35">
      <c r="B16" s="2">
        <v>9</v>
      </c>
      <c r="C16" s="3" t="s">
        <v>62</v>
      </c>
      <c r="D16" s="73" t="s">
        <v>112</v>
      </c>
      <c r="E16" s="5"/>
      <c r="F16" s="63">
        <v>32</v>
      </c>
      <c r="G16" s="64">
        <v>30</v>
      </c>
      <c r="H16" s="65">
        <v>35</v>
      </c>
      <c r="I16" s="63">
        <v>0</v>
      </c>
      <c r="J16" s="64">
        <v>0</v>
      </c>
      <c r="K16" s="65">
        <v>0</v>
      </c>
      <c r="L16" s="63">
        <v>35</v>
      </c>
      <c r="M16" s="64"/>
      <c r="N16" s="65"/>
      <c r="O16" s="63"/>
      <c r="P16" s="64"/>
      <c r="Q16" s="65"/>
      <c r="R16" s="63"/>
      <c r="S16" s="64"/>
      <c r="T16" s="65"/>
      <c r="U16" s="63"/>
      <c r="V16" s="64"/>
      <c r="W16" s="65"/>
      <c r="X16" s="63"/>
      <c r="Y16" s="64"/>
      <c r="Z16" s="65"/>
      <c r="AA16" s="63"/>
      <c r="AB16" s="64"/>
      <c r="AC16" s="65"/>
      <c r="AD16" s="4">
        <f t="shared" si="0"/>
        <v>132</v>
      </c>
      <c r="AE16" s="13"/>
      <c r="AF16" s="14"/>
      <c r="AG16" s="14"/>
      <c r="AH16" s="14"/>
      <c r="AI16" s="14"/>
      <c r="AJ16" s="15"/>
      <c r="AK16" s="16">
        <f t="shared" si="1"/>
        <v>0</v>
      </c>
      <c r="AL16" s="6">
        <f t="shared" si="2"/>
        <v>132</v>
      </c>
      <c r="AM16" s="1"/>
      <c r="AN16" s="1"/>
    </row>
    <row r="17" spans="2:40" ht="15" customHeight="1" x14ac:dyDescent="0.35">
      <c r="B17" s="2">
        <v>10</v>
      </c>
      <c r="C17" s="3" t="s">
        <v>63</v>
      </c>
      <c r="D17" s="4">
        <v>46455</v>
      </c>
      <c r="E17" s="5"/>
      <c r="F17" s="63">
        <v>30</v>
      </c>
      <c r="G17" s="64">
        <v>32</v>
      </c>
      <c r="H17" s="65">
        <v>32</v>
      </c>
      <c r="I17" s="63">
        <v>0</v>
      </c>
      <c r="J17" s="64">
        <v>0</v>
      </c>
      <c r="K17" s="65">
        <v>0</v>
      </c>
      <c r="L17" s="63">
        <v>0</v>
      </c>
      <c r="M17" s="64"/>
      <c r="N17" s="65"/>
      <c r="O17" s="63"/>
      <c r="P17" s="64"/>
      <c r="Q17" s="65"/>
      <c r="R17" s="63"/>
      <c r="S17" s="64"/>
      <c r="T17" s="65"/>
      <c r="U17" s="63"/>
      <c r="V17" s="64"/>
      <c r="W17" s="65"/>
      <c r="X17" s="63"/>
      <c r="Y17" s="64"/>
      <c r="Z17" s="65"/>
      <c r="AA17" s="63"/>
      <c r="AB17" s="64"/>
      <c r="AC17" s="65"/>
      <c r="AD17" s="4">
        <f t="shared" si="0"/>
        <v>94</v>
      </c>
      <c r="AE17" s="13"/>
      <c r="AF17" s="14"/>
      <c r="AG17" s="14"/>
      <c r="AH17" s="14"/>
      <c r="AI17" s="14"/>
      <c r="AJ17" s="15"/>
      <c r="AK17" s="16">
        <f t="shared" si="1"/>
        <v>0</v>
      </c>
      <c r="AL17" s="6">
        <f t="shared" si="2"/>
        <v>94</v>
      </c>
      <c r="AM17" s="1"/>
      <c r="AN17" s="1"/>
    </row>
    <row r="18" spans="2:40" ht="15" customHeight="1" x14ac:dyDescent="0.35">
      <c r="B18" s="2">
        <v>11</v>
      </c>
      <c r="C18" s="3" t="s">
        <v>100</v>
      </c>
      <c r="D18" s="4">
        <v>41061</v>
      </c>
      <c r="E18" s="5"/>
      <c r="F18" s="63">
        <v>0</v>
      </c>
      <c r="G18" s="64">
        <v>0</v>
      </c>
      <c r="H18" s="65">
        <v>0</v>
      </c>
      <c r="I18" s="63">
        <v>28</v>
      </c>
      <c r="J18" s="64">
        <v>28</v>
      </c>
      <c r="K18" s="65">
        <v>27</v>
      </c>
      <c r="L18" s="63">
        <v>0</v>
      </c>
      <c r="M18" s="64"/>
      <c r="N18" s="65"/>
      <c r="O18" s="63"/>
      <c r="P18" s="64"/>
      <c r="Q18" s="65"/>
      <c r="R18" s="63"/>
      <c r="S18" s="64"/>
      <c r="T18" s="65"/>
      <c r="U18" s="63"/>
      <c r="V18" s="64"/>
      <c r="W18" s="65"/>
      <c r="X18" s="63"/>
      <c r="Y18" s="64"/>
      <c r="Z18" s="65"/>
      <c r="AA18" s="63"/>
      <c r="AB18" s="64"/>
      <c r="AC18" s="65"/>
      <c r="AD18" s="4">
        <f t="shared" si="0"/>
        <v>83</v>
      </c>
      <c r="AE18" s="13"/>
      <c r="AF18" s="14"/>
      <c r="AG18" s="14"/>
      <c r="AH18" s="14"/>
      <c r="AI18" s="14"/>
      <c r="AJ18" s="15"/>
      <c r="AK18" s="16">
        <f t="shared" si="1"/>
        <v>0</v>
      </c>
      <c r="AL18" s="6">
        <f t="shared" si="2"/>
        <v>83</v>
      </c>
      <c r="AM18" s="1"/>
      <c r="AN18" s="1"/>
    </row>
    <row r="19" spans="2:40" ht="15" customHeight="1" x14ac:dyDescent="0.35">
      <c r="B19" s="2">
        <v>12</v>
      </c>
      <c r="C19" s="3" t="s">
        <v>69</v>
      </c>
      <c r="D19" s="4">
        <v>34382</v>
      </c>
      <c r="E19" s="5">
        <v>289</v>
      </c>
      <c r="F19" s="63">
        <v>25</v>
      </c>
      <c r="G19" s="64">
        <v>26</v>
      </c>
      <c r="H19" s="65">
        <v>20</v>
      </c>
      <c r="I19" s="63">
        <v>0</v>
      </c>
      <c r="J19" s="64">
        <v>0</v>
      </c>
      <c r="K19" s="65">
        <v>0</v>
      </c>
      <c r="L19" s="63">
        <v>27</v>
      </c>
      <c r="M19" s="64"/>
      <c r="N19" s="65"/>
      <c r="O19" s="63"/>
      <c r="P19" s="64"/>
      <c r="Q19" s="65"/>
      <c r="R19" s="63"/>
      <c r="S19" s="64"/>
      <c r="T19" s="65"/>
      <c r="U19" s="63"/>
      <c r="V19" s="64"/>
      <c r="W19" s="65"/>
      <c r="X19" s="63"/>
      <c r="Y19" s="64"/>
      <c r="Z19" s="65"/>
      <c r="AA19" s="63"/>
      <c r="AB19" s="64"/>
      <c r="AC19" s="65"/>
      <c r="AD19" s="4">
        <f t="shared" si="0"/>
        <v>98</v>
      </c>
      <c r="AE19" s="13"/>
      <c r="AF19" s="14"/>
      <c r="AG19" s="14"/>
      <c r="AH19" s="14"/>
      <c r="AI19" s="14"/>
      <c r="AJ19" s="15"/>
      <c r="AK19" s="16">
        <f t="shared" si="1"/>
        <v>0</v>
      </c>
      <c r="AL19" s="6">
        <f t="shared" si="2"/>
        <v>98</v>
      </c>
      <c r="AM19" s="1"/>
      <c r="AN19" s="1"/>
    </row>
    <row r="20" spans="2:40" ht="15" customHeight="1" x14ac:dyDescent="0.35">
      <c r="B20" s="2">
        <v>13</v>
      </c>
      <c r="C20" s="3" t="s">
        <v>101</v>
      </c>
      <c r="D20" s="4" t="s">
        <v>111</v>
      </c>
      <c r="E20" s="5"/>
      <c r="F20" s="63">
        <v>0</v>
      </c>
      <c r="G20" s="64">
        <v>0</v>
      </c>
      <c r="H20" s="65">
        <v>0</v>
      </c>
      <c r="I20" s="63">
        <v>21</v>
      </c>
      <c r="J20" s="64">
        <v>0</v>
      </c>
      <c r="K20" s="65">
        <v>0</v>
      </c>
      <c r="L20" s="63">
        <v>0</v>
      </c>
      <c r="M20" s="64"/>
      <c r="N20" s="65"/>
      <c r="O20" s="63"/>
      <c r="P20" s="64"/>
      <c r="Q20" s="65"/>
      <c r="R20" s="63"/>
      <c r="S20" s="64"/>
      <c r="T20" s="65"/>
      <c r="U20" s="63"/>
      <c r="V20" s="64"/>
      <c r="W20" s="65"/>
      <c r="X20" s="63"/>
      <c r="Y20" s="64"/>
      <c r="Z20" s="65"/>
      <c r="AA20" s="63"/>
      <c r="AB20" s="64"/>
      <c r="AC20" s="65"/>
      <c r="AD20" s="4">
        <f t="shared" si="0"/>
        <v>21</v>
      </c>
      <c r="AE20" s="13"/>
      <c r="AF20" s="14"/>
      <c r="AG20" s="14"/>
      <c r="AH20" s="14"/>
      <c r="AI20" s="14"/>
      <c r="AJ20" s="15"/>
      <c r="AK20" s="16">
        <f t="shared" si="1"/>
        <v>0</v>
      </c>
      <c r="AL20" s="6">
        <f t="shared" si="2"/>
        <v>21</v>
      </c>
      <c r="AM20" s="1"/>
      <c r="AN20" s="1"/>
    </row>
    <row r="21" spans="2:40" ht="15" customHeight="1" x14ac:dyDescent="0.35">
      <c r="B21" s="2">
        <v>14</v>
      </c>
      <c r="C21" s="3" t="s">
        <v>84</v>
      </c>
      <c r="D21" s="4">
        <v>19268</v>
      </c>
      <c r="E21" s="5"/>
      <c r="F21" s="63">
        <v>0</v>
      </c>
      <c r="G21" s="64">
        <v>0</v>
      </c>
      <c r="H21" s="65">
        <v>0</v>
      </c>
      <c r="I21" s="63">
        <v>0</v>
      </c>
      <c r="J21" s="64">
        <v>0</v>
      </c>
      <c r="K21" s="65">
        <v>0</v>
      </c>
      <c r="L21" s="63">
        <v>29</v>
      </c>
      <c r="M21" s="64"/>
      <c r="N21" s="65"/>
      <c r="O21" s="63"/>
      <c r="P21" s="64"/>
      <c r="Q21" s="65"/>
      <c r="R21" s="63"/>
      <c r="S21" s="64"/>
      <c r="T21" s="65"/>
      <c r="U21" s="63"/>
      <c r="V21" s="64"/>
      <c r="W21" s="65"/>
      <c r="X21" s="63"/>
      <c r="Y21" s="64"/>
      <c r="Z21" s="65"/>
      <c r="AA21" s="63"/>
      <c r="AB21" s="64"/>
      <c r="AC21" s="65"/>
      <c r="AD21" s="4">
        <f t="shared" si="0"/>
        <v>29</v>
      </c>
      <c r="AE21" s="13"/>
      <c r="AF21" s="14"/>
      <c r="AG21" s="14"/>
      <c r="AH21" s="14"/>
      <c r="AI21" s="14"/>
      <c r="AJ21" s="15"/>
      <c r="AK21" s="16">
        <f t="shared" si="1"/>
        <v>0</v>
      </c>
      <c r="AL21" s="6">
        <f t="shared" si="2"/>
        <v>29</v>
      </c>
      <c r="AM21" s="1"/>
      <c r="AN21" s="1"/>
    </row>
    <row r="22" spans="2:40" ht="15" customHeight="1" x14ac:dyDescent="0.35">
      <c r="B22" s="2">
        <v>15</v>
      </c>
      <c r="C22" s="3" t="s">
        <v>95</v>
      </c>
      <c r="D22" s="4">
        <v>37781</v>
      </c>
      <c r="E22" s="5"/>
      <c r="F22" s="63">
        <v>0</v>
      </c>
      <c r="G22" s="64">
        <v>0</v>
      </c>
      <c r="H22" s="65">
        <v>0</v>
      </c>
      <c r="I22" s="63">
        <v>0</v>
      </c>
      <c r="J22" s="64">
        <v>0</v>
      </c>
      <c r="K22" s="65">
        <v>0</v>
      </c>
      <c r="L22" s="63">
        <v>28</v>
      </c>
      <c r="M22" s="64"/>
      <c r="N22" s="65"/>
      <c r="O22" s="63"/>
      <c r="P22" s="64"/>
      <c r="Q22" s="65"/>
      <c r="R22" s="63"/>
      <c r="S22" s="64"/>
      <c r="T22" s="65"/>
      <c r="U22" s="63"/>
      <c r="V22" s="64"/>
      <c r="W22" s="65"/>
      <c r="X22" s="63"/>
      <c r="Y22" s="64"/>
      <c r="Z22" s="65"/>
      <c r="AA22" s="63"/>
      <c r="AB22" s="64"/>
      <c r="AC22" s="65"/>
      <c r="AD22" s="4">
        <f t="shared" si="0"/>
        <v>28</v>
      </c>
      <c r="AE22" s="13"/>
      <c r="AF22" s="14"/>
      <c r="AG22" s="14"/>
      <c r="AH22" s="14"/>
      <c r="AI22" s="14"/>
      <c r="AJ22" s="15"/>
      <c r="AK22" s="16">
        <f t="shared" si="1"/>
        <v>0</v>
      </c>
      <c r="AL22" s="6">
        <f t="shared" si="2"/>
        <v>28</v>
      </c>
      <c r="AM22" s="1"/>
      <c r="AN22" s="1"/>
    </row>
    <row r="23" spans="2:40" ht="15" customHeight="1" thickBot="1" x14ac:dyDescent="0.4">
      <c r="B23" s="17">
        <v>16</v>
      </c>
      <c r="C23" s="3"/>
      <c r="D23" s="4"/>
      <c r="E23" s="5"/>
      <c r="F23" s="63"/>
      <c r="G23" s="64"/>
      <c r="H23" s="65"/>
      <c r="I23" s="63"/>
      <c r="J23" s="64"/>
      <c r="K23" s="65"/>
      <c r="L23" s="63"/>
      <c r="M23" s="64"/>
      <c r="N23" s="65"/>
      <c r="O23" s="63"/>
      <c r="P23" s="64"/>
      <c r="Q23" s="65"/>
      <c r="R23" s="63"/>
      <c r="S23" s="64"/>
      <c r="T23" s="65"/>
      <c r="U23" s="63"/>
      <c r="V23" s="64"/>
      <c r="W23" s="65"/>
      <c r="X23" s="63"/>
      <c r="Y23" s="64"/>
      <c r="Z23" s="65"/>
      <c r="AA23" s="63"/>
      <c r="AB23" s="64"/>
      <c r="AC23" s="65"/>
      <c r="AD23" s="4">
        <f t="shared" si="0"/>
        <v>0</v>
      </c>
      <c r="AE23" s="13"/>
      <c r="AF23" s="14"/>
      <c r="AG23" s="14"/>
      <c r="AH23" s="14"/>
      <c r="AI23" s="14"/>
      <c r="AJ23" s="15"/>
      <c r="AK23" s="16">
        <f t="shared" si="1"/>
        <v>0</v>
      </c>
      <c r="AL23" s="6"/>
      <c r="AM23" s="1"/>
      <c r="AN23" s="1"/>
    </row>
    <row r="24" spans="2:40" s="23" customFormat="1" ht="15" customHeight="1" thickBot="1" x14ac:dyDescent="0.4">
      <c r="F24" s="237">
        <v>10</v>
      </c>
      <c r="G24" s="237"/>
      <c r="H24" s="237"/>
      <c r="I24" s="237"/>
      <c r="J24" s="237"/>
      <c r="K24" s="237"/>
      <c r="L24" s="237"/>
      <c r="M24" s="237"/>
      <c r="N24" s="237"/>
      <c r="O24" s="237"/>
      <c r="P24" s="237"/>
      <c r="Q24" s="237"/>
      <c r="R24" s="237"/>
      <c r="S24" s="237"/>
      <c r="T24" s="237"/>
      <c r="U24" s="237"/>
      <c r="V24" s="237"/>
      <c r="W24" s="237"/>
      <c r="X24" s="237"/>
      <c r="Y24" s="237"/>
      <c r="Z24" s="237"/>
      <c r="AA24" s="237"/>
      <c r="AB24" s="237"/>
      <c r="AC24" s="237"/>
      <c r="AD24" s="24"/>
      <c r="AE24" s="25"/>
      <c r="AF24" s="25"/>
      <c r="AG24" s="25"/>
      <c r="AH24" s="25"/>
      <c r="AI24" s="25"/>
      <c r="AJ24" s="25"/>
      <c r="AK24" s="25"/>
      <c r="AL24" s="113">
        <f>AVERAGE(F24:AC24)</f>
        <v>10</v>
      </c>
    </row>
    <row r="25" spans="2:40" ht="15" customHeight="1" x14ac:dyDescent="0.35">
      <c r="C25" s="238" t="s">
        <v>18</v>
      </c>
      <c r="D25" s="238"/>
      <c r="E25" s="238"/>
      <c r="F25" s="238"/>
      <c r="G25" s="238"/>
      <c r="H25" s="238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L25" s="1"/>
      <c r="AM25" s="1"/>
      <c r="AN25" s="1"/>
    </row>
    <row r="26" spans="2:40" ht="15" customHeight="1" x14ac:dyDescent="0.35">
      <c r="C26" s="238"/>
      <c r="D26" s="238"/>
      <c r="E26" s="238"/>
      <c r="F26" s="238"/>
      <c r="G26" s="238"/>
      <c r="H26" s="238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L26" s="1"/>
      <c r="AM26" s="1"/>
      <c r="AN26" s="1"/>
    </row>
    <row r="29" spans="2:40" ht="15" customHeight="1" x14ac:dyDescent="0.35">
      <c r="AD29" s="25"/>
      <c r="AI29" s="1"/>
      <c r="AJ29" s="1"/>
      <c r="AK29" s="1"/>
      <c r="AL29" s="1"/>
      <c r="AM29" s="1"/>
      <c r="AN29" s="1"/>
    </row>
    <row r="30" spans="2:40" ht="15" customHeight="1" x14ac:dyDescent="0.35">
      <c r="AD30" s="25"/>
      <c r="AI30" s="1"/>
      <c r="AJ30" s="1"/>
      <c r="AK30" s="1"/>
      <c r="AL30" s="1"/>
      <c r="AM30" s="1"/>
      <c r="AN30" s="1"/>
    </row>
    <row r="31" spans="2:40" ht="15" customHeight="1" x14ac:dyDescent="0.35">
      <c r="AD31" s="25"/>
      <c r="AI31" s="1"/>
      <c r="AJ31" s="1"/>
      <c r="AK31" s="1"/>
      <c r="AL31" s="1"/>
      <c r="AM31" s="1"/>
      <c r="AN31" s="1"/>
    </row>
    <row r="32" spans="2:40" ht="15" customHeight="1" x14ac:dyDescent="0.35">
      <c r="AD32" s="25"/>
      <c r="AI32" s="1"/>
      <c r="AJ32" s="1"/>
      <c r="AK32" s="1"/>
      <c r="AL32" s="1"/>
      <c r="AM32" s="1"/>
      <c r="AN32" s="1"/>
    </row>
    <row r="33" spans="30:40" ht="15" customHeight="1" x14ac:dyDescent="0.35">
      <c r="AD33" s="25"/>
      <c r="AI33" s="1"/>
      <c r="AJ33" s="1"/>
      <c r="AK33" s="1"/>
      <c r="AL33" s="1"/>
      <c r="AM33" s="1"/>
      <c r="AN33" s="1"/>
    </row>
    <row r="34" spans="30:40" ht="15" customHeight="1" x14ac:dyDescent="0.35">
      <c r="AD34" s="25"/>
      <c r="AI34" s="1"/>
      <c r="AJ34" s="1"/>
      <c r="AK34" s="1"/>
      <c r="AL34" s="1"/>
      <c r="AM34" s="1"/>
      <c r="AN34" s="1"/>
    </row>
  </sheetData>
  <sortState xmlns:xlrd2="http://schemas.microsoft.com/office/spreadsheetml/2017/richdata2" ref="C8:AL23">
    <sortCondition descending="1" ref="AD8:AD23"/>
  </sortState>
  <mergeCells count="32">
    <mergeCell ref="C25:H26"/>
    <mergeCell ref="F24:H24"/>
    <mergeCell ref="I24:K24"/>
    <mergeCell ref="L24:N24"/>
    <mergeCell ref="O24:Q24"/>
    <mergeCell ref="R24:T24"/>
    <mergeCell ref="U24:W24"/>
    <mergeCell ref="X24:Z24"/>
    <mergeCell ref="AA24:AC24"/>
    <mergeCell ref="O6:Q6"/>
    <mergeCell ref="R6:T6"/>
    <mergeCell ref="U6:W6"/>
    <mergeCell ref="X6:Z6"/>
    <mergeCell ref="AL4:AL7"/>
    <mergeCell ref="F5:H5"/>
    <mergeCell ref="I5:K5"/>
    <mergeCell ref="L5:N5"/>
    <mergeCell ref="O5:Q5"/>
    <mergeCell ref="R5:T5"/>
    <mergeCell ref="U5:W5"/>
    <mergeCell ref="X5:Z5"/>
    <mergeCell ref="AA5:AC5"/>
    <mergeCell ref="F2:AK3"/>
    <mergeCell ref="B4:E6"/>
    <mergeCell ref="F4:AC4"/>
    <mergeCell ref="AD4:AD7"/>
    <mergeCell ref="AE4:AJ6"/>
    <mergeCell ref="AK4:AK7"/>
    <mergeCell ref="F6:H6"/>
    <mergeCell ref="I6:K6"/>
    <mergeCell ref="L6:N6"/>
    <mergeCell ref="AA6:AC6"/>
  </mergeCells>
  <printOptions horizontalCentered="1"/>
  <pageMargins left="0.25" right="0.25" top="0.75" bottom="0.75" header="0.3" footer="0.3"/>
  <pageSetup paperSize="9" scale="68" fitToHeight="0" orientation="landscape" r:id="rId1"/>
  <headerFooter>
    <oddFooter xml:space="preserve">&amp;L&amp;D&amp;CMOTORSPORT SOUTH AFRICA
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786F8-C6EA-40EF-BAA6-D18C309CB1DB}">
  <sheetPr>
    <tabColor rgb="FF00B0F0"/>
    <pageSetUpPr fitToPage="1"/>
  </sheetPr>
  <dimension ref="B1:AN12"/>
  <sheetViews>
    <sheetView showGridLines="0" view="pageBreakPreview" zoomScaleNormal="130" zoomScaleSheetLayoutView="100" workbookViewId="0">
      <selection activeCell="AD1" sqref="AD1:AI1048576"/>
    </sheetView>
  </sheetViews>
  <sheetFormatPr defaultColWidth="9.08984375" defaultRowHeight="15" customHeight="1" x14ac:dyDescent="0.35"/>
  <cols>
    <col min="1" max="1" width="3" style="1" customWidth="1"/>
    <col min="2" max="2" width="4.453125" style="1" customWidth="1"/>
    <col min="3" max="3" width="21.90625" style="1" customWidth="1"/>
    <col min="4" max="4" width="12.453125" style="1" bestFit="1" customWidth="1"/>
    <col min="5" max="5" width="9" style="1" bestFit="1" customWidth="1"/>
    <col min="6" max="29" width="3.90625" style="25" bestFit="1" customWidth="1"/>
    <col min="30" max="30" width="10.6328125" style="84" hidden="1" customWidth="1"/>
    <col min="31" max="36" width="4" style="25" hidden="1" customWidth="1"/>
    <col min="37" max="37" width="10.6328125" style="25" hidden="1" customWidth="1"/>
    <col min="38" max="38" width="10.6328125" style="25" customWidth="1"/>
    <col min="39" max="39" width="3" style="25" customWidth="1"/>
    <col min="40" max="40" width="7.08984375" style="25" customWidth="1"/>
    <col min="41" max="41" width="7.90625" style="1" customWidth="1"/>
    <col min="42" max="16384" width="9.08984375" style="1"/>
  </cols>
  <sheetData>
    <row r="1" spans="2:40" ht="15" customHeight="1" thickBot="1" x14ac:dyDescent="0.4"/>
    <row r="2" spans="2:40" ht="15" customHeight="1" x14ac:dyDescent="0.35">
      <c r="B2" s="54"/>
      <c r="C2" s="55"/>
      <c r="D2" s="55"/>
      <c r="E2" s="55"/>
      <c r="F2" s="213" t="s">
        <v>48</v>
      </c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13"/>
      <c r="Z2" s="213"/>
      <c r="AA2" s="213"/>
      <c r="AB2" s="213"/>
      <c r="AC2" s="213"/>
      <c r="AD2" s="213"/>
      <c r="AE2" s="213"/>
      <c r="AF2" s="213"/>
      <c r="AG2" s="213"/>
      <c r="AH2" s="213"/>
      <c r="AI2" s="213"/>
      <c r="AJ2" s="213"/>
      <c r="AK2" s="213"/>
      <c r="AL2" s="56"/>
      <c r="AM2" s="1"/>
      <c r="AN2" s="1"/>
    </row>
    <row r="3" spans="2:40" ht="15" customHeight="1" thickBot="1" x14ac:dyDescent="0.4">
      <c r="B3" s="57"/>
      <c r="C3" s="58"/>
      <c r="D3" s="58"/>
      <c r="E3" s="58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59"/>
      <c r="AM3" s="1"/>
      <c r="AN3" s="1"/>
    </row>
    <row r="4" spans="2:40" s="33" customFormat="1" ht="15" customHeight="1" thickBot="1" x14ac:dyDescent="0.4">
      <c r="B4" s="215"/>
      <c r="C4" s="216"/>
      <c r="D4" s="216"/>
      <c r="E4" s="216"/>
      <c r="F4" s="239" t="s">
        <v>13</v>
      </c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240"/>
      <c r="Z4" s="240"/>
      <c r="AA4" s="240"/>
      <c r="AB4" s="240"/>
      <c r="AC4" s="240"/>
      <c r="AD4" s="210" t="s">
        <v>29</v>
      </c>
      <c r="AE4" s="228" t="s">
        <v>6</v>
      </c>
      <c r="AF4" s="229"/>
      <c r="AG4" s="229"/>
      <c r="AH4" s="229"/>
      <c r="AI4" s="229"/>
      <c r="AJ4" s="230"/>
      <c r="AK4" s="219" t="s">
        <v>5</v>
      </c>
      <c r="AL4" s="210" t="s">
        <v>8</v>
      </c>
    </row>
    <row r="5" spans="2:40" s="33" customFormat="1" ht="14.4" customHeight="1" x14ac:dyDescent="0.35">
      <c r="B5" s="215"/>
      <c r="C5" s="216"/>
      <c r="D5" s="216"/>
      <c r="E5" s="216"/>
      <c r="F5" s="207" t="s">
        <v>24</v>
      </c>
      <c r="G5" s="208"/>
      <c r="H5" s="209"/>
      <c r="I5" s="207" t="s">
        <v>25</v>
      </c>
      <c r="J5" s="208"/>
      <c r="K5" s="209"/>
      <c r="L5" s="207" t="s">
        <v>19</v>
      </c>
      <c r="M5" s="208"/>
      <c r="N5" s="209"/>
      <c r="O5" s="207" t="s">
        <v>26</v>
      </c>
      <c r="P5" s="208"/>
      <c r="Q5" s="209"/>
      <c r="R5" s="207" t="s">
        <v>27</v>
      </c>
      <c r="S5" s="208"/>
      <c r="T5" s="209"/>
      <c r="U5" s="207" t="s">
        <v>28</v>
      </c>
      <c r="V5" s="208"/>
      <c r="W5" s="209"/>
      <c r="X5" s="207" t="s">
        <v>21</v>
      </c>
      <c r="Y5" s="208"/>
      <c r="Z5" s="209"/>
      <c r="AA5" s="207" t="s">
        <v>20</v>
      </c>
      <c r="AB5" s="208"/>
      <c r="AC5" s="209"/>
      <c r="AD5" s="211"/>
      <c r="AE5" s="231"/>
      <c r="AF5" s="232"/>
      <c r="AG5" s="232"/>
      <c r="AH5" s="232"/>
      <c r="AI5" s="232"/>
      <c r="AJ5" s="233"/>
      <c r="AK5" s="220"/>
      <c r="AL5" s="211"/>
    </row>
    <row r="6" spans="2:40" s="33" customFormat="1" ht="15" customHeight="1" thickBot="1" x14ac:dyDescent="0.4">
      <c r="B6" s="217"/>
      <c r="C6" s="218"/>
      <c r="D6" s="218"/>
      <c r="E6" s="218"/>
      <c r="F6" s="222"/>
      <c r="G6" s="223"/>
      <c r="H6" s="224"/>
      <c r="I6" s="222"/>
      <c r="J6" s="223"/>
      <c r="K6" s="224"/>
      <c r="L6" s="225"/>
      <c r="M6" s="226"/>
      <c r="N6" s="227"/>
      <c r="O6" s="222"/>
      <c r="P6" s="223"/>
      <c r="Q6" s="224"/>
      <c r="R6" s="222"/>
      <c r="S6" s="223"/>
      <c r="T6" s="224"/>
      <c r="U6" s="222"/>
      <c r="V6" s="223"/>
      <c r="W6" s="224"/>
      <c r="X6" s="222"/>
      <c r="Y6" s="223"/>
      <c r="Z6" s="224"/>
      <c r="AA6" s="222"/>
      <c r="AB6" s="223"/>
      <c r="AC6" s="224"/>
      <c r="AD6" s="211"/>
      <c r="AE6" s="234"/>
      <c r="AF6" s="235"/>
      <c r="AG6" s="235"/>
      <c r="AH6" s="235"/>
      <c r="AI6" s="235"/>
      <c r="AJ6" s="236"/>
      <c r="AK6" s="220"/>
      <c r="AL6" s="211"/>
    </row>
    <row r="7" spans="2:40" s="43" customFormat="1" ht="45" customHeight="1" thickBot="1" x14ac:dyDescent="0.4">
      <c r="B7" s="34" t="s">
        <v>7</v>
      </c>
      <c r="C7" s="30" t="s">
        <v>9</v>
      </c>
      <c r="D7" s="31" t="s">
        <v>0</v>
      </c>
      <c r="E7" s="32" t="s">
        <v>1</v>
      </c>
      <c r="F7" s="35">
        <v>1</v>
      </c>
      <c r="G7" s="36">
        <v>2</v>
      </c>
      <c r="H7" s="37">
        <v>3</v>
      </c>
      <c r="I7" s="35">
        <v>1</v>
      </c>
      <c r="J7" s="36">
        <v>2</v>
      </c>
      <c r="K7" s="37">
        <v>3</v>
      </c>
      <c r="L7" s="35">
        <v>1</v>
      </c>
      <c r="M7" s="38">
        <v>2</v>
      </c>
      <c r="N7" s="37">
        <v>3</v>
      </c>
      <c r="O7" s="35">
        <v>1</v>
      </c>
      <c r="P7" s="36">
        <v>2</v>
      </c>
      <c r="Q7" s="37">
        <v>3</v>
      </c>
      <c r="R7" s="35">
        <v>1</v>
      </c>
      <c r="S7" s="36">
        <v>2</v>
      </c>
      <c r="T7" s="37">
        <v>3</v>
      </c>
      <c r="U7" s="35">
        <v>1</v>
      </c>
      <c r="V7" s="36">
        <v>2</v>
      </c>
      <c r="W7" s="39">
        <v>3</v>
      </c>
      <c r="X7" s="35">
        <v>1</v>
      </c>
      <c r="Y7" s="36">
        <v>2</v>
      </c>
      <c r="Z7" s="39">
        <v>3</v>
      </c>
      <c r="AA7" s="35">
        <v>1</v>
      </c>
      <c r="AB7" s="36">
        <v>2</v>
      </c>
      <c r="AC7" s="39">
        <v>3</v>
      </c>
      <c r="AD7" s="212"/>
      <c r="AE7" s="40" t="s">
        <v>2</v>
      </c>
      <c r="AF7" s="41" t="s">
        <v>3</v>
      </c>
      <c r="AG7" s="41" t="s">
        <v>4</v>
      </c>
      <c r="AH7" s="41" t="s">
        <v>10</v>
      </c>
      <c r="AI7" s="41" t="s">
        <v>11</v>
      </c>
      <c r="AJ7" s="42" t="s">
        <v>12</v>
      </c>
      <c r="AK7" s="221"/>
      <c r="AL7" s="212"/>
    </row>
    <row r="8" spans="2:40" ht="15" customHeight="1" x14ac:dyDescent="0.35">
      <c r="B8" s="86">
        <v>1</v>
      </c>
      <c r="C8" s="87"/>
      <c r="D8" s="85"/>
      <c r="E8" s="88"/>
      <c r="F8" s="89"/>
      <c r="G8" s="90"/>
      <c r="H8" s="91"/>
      <c r="I8" s="89"/>
      <c r="J8" s="90"/>
      <c r="K8" s="91"/>
      <c r="L8" s="89"/>
      <c r="M8" s="90"/>
      <c r="N8" s="91"/>
      <c r="O8" s="89"/>
      <c r="P8" s="90"/>
      <c r="Q8" s="91"/>
      <c r="R8" s="89"/>
      <c r="S8" s="90"/>
      <c r="T8" s="91"/>
      <c r="U8" s="89"/>
      <c r="V8" s="90"/>
      <c r="W8" s="91"/>
      <c r="X8" s="89"/>
      <c r="Y8" s="90"/>
      <c r="Z8" s="91"/>
      <c r="AA8" s="89"/>
      <c r="AB8" s="90"/>
      <c r="AC8" s="91"/>
      <c r="AD8" s="85">
        <f>SUM(F8:AC8)</f>
        <v>0</v>
      </c>
      <c r="AE8" s="44"/>
      <c r="AF8" s="45"/>
      <c r="AG8" s="45"/>
      <c r="AH8" s="45"/>
      <c r="AI8" s="45"/>
      <c r="AJ8" s="46"/>
      <c r="AK8" s="47">
        <f>SUM(AE8:AJ8)</f>
        <v>0</v>
      </c>
      <c r="AL8" s="48">
        <f>SUM(AD8-AK8)</f>
        <v>0</v>
      </c>
      <c r="AM8" s="1"/>
      <c r="AN8" s="1"/>
    </row>
    <row r="9" spans="2:40" ht="15" customHeight="1" thickBot="1" x14ac:dyDescent="0.4">
      <c r="B9" s="96">
        <v>2</v>
      </c>
      <c r="C9" s="137"/>
      <c r="D9" s="121"/>
      <c r="E9" s="112"/>
      <c r="F9" s="125"/>
      <c r="G9" s="126"/>
      <c r="H9" s="127"/>
      <c r="I9" s="125"/>
      <c r="J9" s="126"/>
      <c r="K9" s="127"/>
      <c r="L9" s="125"/>
      <c r="M9" s="126"/>
      <c r="N9" s="127"/>
      <c r="O9" s="125"/>
      <c r="P9" s="126"/>
      <c r="Q9" s="127"/>
      <c r="R9" s="125"/>
      <c r="S9" s="126"/>
      <c r="T9" s="127"/>
      <c r="U9" s="125"/>
      <c r="V9" s="126"/>
      <c r="W9" s="127"/>
      <c r="X9" s="125"/>
      <c r="Y9" s="126"/>
      <c r="Z9" s="127"/>
      <c r="AA9" s="125"/>
      <c r="AB9" s="126"/>
      <c r="AC9" s="127"/>
      <c r="AD9" s="97">
        <f>SUM(F9:AC9)</f>
        <v>0</v>
      </c>
      <c r="AE9" s="104"/>
      <c r="AF9" s="105"/>
      <c r="AG9" s="105"/>
      <c r="AH9" s="105"/>
      <c r="AI9" s="105"/>
      <c r="AJ9" s="106"/>
      <c r="AK9" s="98">
        <f>SUM(AE9:AJ9)</f>
        <v>0</v>
      </c>
      <c r="AL9" s="99">
        <f>SUM(AD9-AK9)</f>
        <v>0</v>
      </c>
      <c r="AM9" s="1"/>
      <c r="AN9" s="1"/>
    </row>
    <row r="10" spans="2:40" s="23" customFormat="1" ht="15" customHeight="1" thickBot="1" x14ac:dyDescent="0.4">
      <c r="F10" s="237"/>
      <c r="G10" s="237"/>
      <c r="H10" s="237"/>
      <c r="I10" s="237"/>
      <c r="J10" s="237"/>
      <c r="K10" s="237"/>
      <c r="L10" s="237"/>
      <c r="M10" s="237"/>
      <c r="N10" s="237"/>
      <c r="O10" s="237"/>
      <c r="P10" s="237"/>
      <c r="Q10" s="237"/>
      <c r="R10" s="237"/>
      <c r="S10" s="237"/>
      <c r="T10" s="237"/>
      <c r="U10" s="237"/>
      <c r="V10" s="237"/>
      <c r="W10" s="237"/>
      <c r="X10" s="237"/>
      <c r="Y10" s="237"/>
      <c r="Z10" s="237"/>
      <c r="AA10" s="237"/>
      <c r="AB10" s="237"/>
      <c r="AC10" s="237"/>
      <c r="AD10" s="24"/>
      <c r="AE10" s="25"/>
      <c r="AF10" s="25"/>
      <c r="AG10" s="25"/>
      <c r="AH10" s="25"/>
      <c r="AI10" s="25"/>
      <c r="AJ10" s="25"/>
      <c r="AK10" s="25"/>
      <c r="AL10" s="113" t="e">
        <f>AVERAGE(F10:AC10)</f>
        <v>#DIV/0!</v>
      </c>
    </row>
    <row r="11" spans="2:40" ht="15" customHeight="1" x14ac:dyDescent="0.35">
      <c r="C11" s="238" t="s">
        <v>17</v>
      </c>
      <c r="D11" s="238"/>
      <c r="E11" s="238"/>
      <c r="F11" s="238"/>
      <c r="G11" s="238"/>
      <c r="H11" s="238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L11" s="1"/>
      <c r="AM11" s="1"/>
      <c r="AN11" s="1"/>
    </row>
    <row r="12" spans="2:40" ht="15" customHeight="1" x14ac:dyDescent="0.35">
      <c r="C12" s="238"/>
      <c r="D12" s="238"/>
      <c r="E12" s="238"/>
      <c r="F12" s="238"/>
      <c r="G12" s="238"/>
      <c r="H12" s="238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L12" s="1"/>
      <c r="AM12" s="1"/>
      <c r="AN12" s="1"/>
    </row>
  </sheetData>
  <mergeCells count="32">
    <mergeCell ref="X10:Z10"/>
    <mergeCell ref="C11:H12"/>
    <mergeCell ref="F4:AC4"/>
    <mergeCell ref="F10:H10"/>
    <mergeCell ref="I10:K10"/>
    <mergeCell ref="L10:N10"/>
    <mergeCell ref="O10:Q10"/>
    <mergeCell ref="R10:T10"/>
    <mergeCell ref="U10:W10"/>
    <mergeCell ref="F5:H5"/>
    <mergeCell ref="I5:K5"/>
    <mergeCell ref="L5:N5"/>
    <mergeCell ref="O5:Q5"/>
    <mergeCell ref="AA5:AC5"/>
    <mergeCell ref="AA6:AC6"/>
    <mergeCell ref="AA10:AC10"/>
    <mergeCell ref="X5:Z5"/>
    <mergeCell ref="AL4:AL7"/>
    <mergeCell ref="F2:AK3"/>
    <mergeCell ref="B4:E6"/>
    <mergeCell ref="AD4:AD7"/>
    <mergeCell ref="AK4:AK7"/>
    <mergeCell ref="F6:H6"/>
    <mergeCell ref="I6:K6"/>
    <mergeCell ref="L6:N6"/>
    <mergeCell ref="O6:Q6"/>
    <mergeCell ref="R6:T6"/>
    <mergeCell ref="U6:W6"/>
    <mergeCell ref="AE4:AJ6"/>
    <mergeCell ref="R5:T5"/>
    <mergeCell ref="U5:W5"/>
    <mergeCell ref="X6:Z6"/>
  </mergeCells>
  <phoneticPr fontId="10" type="noConversion"/>
  <printOptions horizontalCentered="1"/>
  <pageMargins left="0.25" right="0.25" top="0.75" bottom="0.75" header="0.3" footer="0.3"/>
  <pageSetup paperSize="9" scale="89" fitToHeight="0" orientation="landscape" r:id="rId1"/>
  <headerFooter>
    <oddFooter xml:space="preserve">&amp;L&amp;D&amp;CMOTORSPORT SOUTH AFRICA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F0BB1-8298-4377-B12D-B431C6C4ADCE}">
  <sheetPr>
    <tabColor rgb="FF00B050"/>
    <pageSetUpPr fitToPage="1"/>
  </sheetPr>
  <dimension ref="B1:AN19"/>
  <sheetViews>
    <sheetView showGridLines="0" view="pageBreakPreview" zoomScaleNormal="100" zoomScaleSheetLayoutView="100" workbookViewId="0">
      <selection activeCell="L17" sqref="L17:N17"/>
    </sheetView>
  </sheetViews>
  <sheetFormatPr defaultColWidth="9.08984375" defaultRowHeight="15" customHeight="1" x14ac:dyDescent="0.35"/>
  <cols>
    <col min="1" max="1" width="3" style="1" customWidth="1"/>
    <col min="2" max="2" width="4.453125" style="1" customWidth="1"/>
    <col min="3" max="3" width="21.90625" style="1" customWidth="1"/>
    <col min="4" max="4" width="12.453125" style="1" bestFit="1" customWidth="1"/>
    <col min="5" max="5" width="9" style="1" bestFit="1" customWidth="1"/>
    <col min="6" max="29" width="3.90625" style="25" bestFit="1" customWidth="1"/>
    <col min="30" max="30" width="10.6328125" style="84" customWidth="1"/>
    <col min="31" max="36" width="4" style="25" customWidth="1"/>
    <col min="37" max="38" width="10.6328125" style="25" customWidth="1"/>
    <col min="39" max="39" width="3" style="25" customWidth="1"/>
    <col min="40" max="40" width="7.08984375" style="25" customWidth="1"/>
    <col min="41" max="41" width="7.90625" style="1" customWidth="1"/>
    <col min="42" max="16384" width="9.08984375" style="1"/>
  </cols>
  <sheetData>
    <row r="1" spans="2:40" ht="15" customHeight="1" thickBot="1" x14ac:dyDescent="0.4"/>
    <row r="2" spans="2:40" ht="15" customHeight="1" x14ac:dyDescent="0.35">
      <c r="B2" s="54"/>
      <c r="C2" s="55"/>
      <c r="D2" s="55"/>
      <c r="E2" s="55"/>
      <c r="F2" s="213" t="s">
        <v>31</v>
      </c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13"/>
      <c r="Z2" s="213"/>
      <c r="AA2" s="213"/>
      <c r="AB2" s="213"/>
      <c r="AC2" s="213"/>
      <c r="AD2" s="213"/>
      <c r="AE2" s="213"/>
      <c r="AF2" s="213"/>
      <c r="AG2" s="213"/>
      <c r="AH2" s="213"/>
      <c r="AI2" s="213"/>
      <c r="AJ2" s="213"/>
      <c r="AK2" s="213"/>
      <c r="AL2" s="56"/>
      <c r="AM2" s="1"/>
      <c r="AN2" s="1"/>
    </row>
    <row r="3" spans="2:40" ht="15" customHeight="1" thickBot="1" x14ac:dyDescent="0.4">
      <c r="B3" s="57"/>
      <c r="C3" s="58"/>
      <c r="D3" s="58"/>
      <c r="E3" s="58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59"/>
      <c r="AM3" s="1"/>
      <c r="AN3" s="1"/>
    </row>
    <row r="4" spans="2:40" s="33" customFormat="1" ht="15" customHeight="1" thickBot="1" x14ac:dyDescent="0.4">
      <c r="B4" s="215"/>
      <c r="C4" s="216"/>
      <c r="D4" s="216"/>
      <c r="E4" s="216"/>
      <c r="F4" s="239" t="s">
        <v>13</v>
      </c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240"/>
      <c r="Z4" s="240"/>
      <c r="AA4" s="240"/>
      <c r="AB4" s="240"/>
      <c r="AC4" s="240"/>
      <c r="AD4" s="210" t="s">
        <v>29</v>
      </c>
      <c r="AE4" s="228" t="s">
        <v>6</v>
      </c>
      <c r="AF4" s="229"/>
      <c r="AG4" s="229"/>
      <c r="AH4" s="229"/>
      <c r="AI4" s="229"/>
      <c r="AJ4" s="230"/>
      <c r="AK4" s="219" t="s">
        <v>5</v>
      </c>
      <c r="AL4" s="210" t="s">
        <v>8</v>
      </c>
    </row>
    <row r="5" spans="2:40" s="33" customFormat="1" ht="14.4" customHeight="1" x14ac:dyDescent="0.35">
      <c r="B5" s="215"/>
      <c r="C5" s="216"/>
      <c r="D5" s="216"/>
      <c r="E5" s="216"/>
      <c r="F5" s="207" t="s">
        <v>24</v>
      </c>
      <c r="G5" s="208"/>
      <c r="H5" s="209"/>
      <c r="I5" s="207" t="s">
        <v>25</v>
      </c>
      <c r="J5" s="208"/>
      <c r="K5" s="209"/>
      <c r="L5" s="207" t="s">
        <v>19</v>
      </c>
      <c r="M5" s="208"/>
      <c r="N5" s="209"/>
      <c r="O5" s="207" t="s">
        <v>26</v>
      </c>
      <c r="P5" s="208"/>
      <c r="Q5" s="209"/>
      <c r="R5" s="207" t="s">
        <v>27</v>
      </c>
      <c r="S5" s="208"/>
      <c r="T5" s="209"/>
      <c r="U5" s="207" t="s">
        <v>28</v>
      </c>
      <c r="V5" s="208"/>
      <c r="W5" s="209"/>
      <c r="X5" s="207" t="s">
        <v>21</v>
      </c>
      <c r="Y5" s="208"/>
      <c r="Z5" s="209"/>
      <c r="AA5" s="207" t="s">
        <v>20</v>
      </c>
      <c r="AB5" s="208"/>
      <c r="AC5" s="209"/>
      <c r="AD5" s="211"/>
      <c r="AE5" s="231"/>
      <c r="AF5" s="232"/>
      <c r="AG5" s="232"/>
      <c r="AH5" s="232"/>
      <c r="AI5" s="232"/>
      <c r="AJ5" s="233"/>
      <c r="AK5" s="220"/>
      <c r="AL5" s="211"/>
    </row>
    <row r="6" spans="2:40" s="33" customFormat="1" ht="15" customHeight="1" thickBot="1" x14ac:dyDescent="0.4">
      <c r="B6" s="217"/>
      <c r="C6" s="218"/>
      <c r="D6" s="218"/>
      <c r="E6" s="218"/>
      <c r="F6" s="222">
        <v>46054</v>
      </c>
      <c r="G6" s="223"/>
      <c r="H6" s="224"/>
      <c r="I6" s="222">
        <v>46082</v>
      </c>
      <c r="J6" s="223"/>
      <c r="K6" s="224"/>
      <c r="L6" s="225">
        <v>46124</v>
      </c>
      <c r="M6" s="226"/>
      <c r="N6" s="227"/>
      <c r="O6" s="222">
        <v>46159</v>
      </c>
      <c r="P6" s="223"/>
      <c r="Q6" s="224"/>
      <c r="R6" s="222">
        <v>46228</v>
      </c>
      <c r="S6" s="223"/>
      <c r="T6" s="224"/>
      <c r="U6" s="222">
        <v>46229</v>
      </c>
      <c r="V6" s="223"/>
      <c r="W6" s="224"/>
      <c r="X6" s="222">
        <v>46278</v>
      </c>
      <c r="Y6" s="223"/>
      <c r="Z6" s="224"/>
      <c r="AA6" s="222">
        <v>46320</v>
      </c>
      <c r="AB6" s="223"/>
      <c r="AC6" s="224"/>
      <c r="AD6" s="211"/>
      <c r="AE6" s="234"/>
      <c r="AF6" s="235"/>
      <c r="AG6" s="235"/>
      <c r="AH6" s="235"/>
      <c r="AI6" s="235"/>
      <c r="AJ6" s="236"/>
      <c r="AK6" s="220"/>
      <c r="AL6" s="211"/>
    </row>
    <row r="7" spans="2:40" s="43" customFormat="1" ht="45" customHeight="1" thickBot="1" x14ac:dyDescent="0.4">
      <c r="B7" s="34" t="s">
        <v>7</v>
      </c>
      <c r="C7" s="30" t="s">
        <v>9</v>
      </c>
      <c r="D7" s="31" t="s">
        <v>0</v>
      </c>
      <c r="E7" s="32" t="s">
        <v>1</v>
      </c>
      <c r="F7" s="35">
        <v>1</v>
      </c>
      <c r="G7" s="36">
        <v>2</v>
      </c>
      <c r="H7" s="37">
        <v>3</v>
      </c>
      <c r="I7" s="35">
        <v>1</v>
      </c>
      <c r="J7" s="36">
        <v>2</v>
      </c>
      <c r="K7" s="37">
        <v>3</v>
      </c>
      <c r="L7" s="35">
        <v>1</v>
      </c>
      <c r="M7" s="38">
        <v>2</v>
      </c>
      <c r="N7" s="37">
        <v>3</v>
      </c>
      <c r="O7" s="35">
        <v>1</v>
      </c>
      <c r="P7" s="36">
        <v>2</v>
      </c>
      <c r="Q7" s="37">
        <v>3</v>
      </c>
      <c r="R7" s="35">
        <v>1</v>
      </c>
      <c r="S7" s="36">
        <v>2</v>
      </c>
      <c r="T7" s="37">
        <v>3</v>
      </c>
      <c r="U7" s="35">
        <v>1</v>
      </c>
      <c r="V7" s="36">
        <v>2</v>
      </c>
      <c r="W7" s="39">
        <v>3</v>
      </c>
      <c r="X7" s="35">
        <v>1</v>
      </c>
      <c r="Y7" s="36">
        <v>2</v>
      </c>
      <c r="Z7" s="39">
        <v>3</v>
      </c>
      <c r="AA7" s="35">
        <v>1</v>
      </c>
      <c r="AB7" s="36">
        <v>2</v>
      </c>
      <c r="AC7" s="39">
        <v>3</v>
      </c>
      <c r="AD7" s="212"/>
      <c r="AE7" s="40" t="s">
        <v>2</v>
      </c>
      <c r="AF7" s="41" t="s">
        <v>3</v>
      </c>
      <c r="AG7" s="41" t="s">
        <v>4</v>
      </c>
      <c r="AH7" s="41" t="s">
        <v>10</v>
      </c>
      <c r="AI7" s="41" t="s">
        <v>11</v>
      </c>
      <c r="AJ7" s="42" t="s">
        <v>12</v>
      </c>
      <c r="AK7" s="221"/>
      <c r="AL7" s="212"/>
    </row>
    <row r="8" spans="2:40" ht="15" customHeight="1" x14ac:dyDescent="0.35">
      <c r="B8" s="86">
        <v>1</v>
      </c>
      <c r="C8" s="87" t="s">
        <v>91</v>
      </c>
      <c r="D8" s="85">
        <v>44293</v>
      </c>
      <c r="E8" s="88">
        <v>655</v>
      </c>
      <c r="F8" s="89">
        <v>0</v>
      </c>
      <c r="G8" s="90">
        <v>0</v>
      </c>
      <c r="H8" s="91">
        <v>0</v>
      </c>
      <c r="I8" s="89">
        <v>35</v>
      </c>
      <c r="J8" s="90">
        <v>35</v>
      </c>
      <c r="K8" s="91">
        <v>35</v>
      </c>
      <c r="L8" s="89">
        <v>0</v>
      </c>
      <c r="M8" s="90">
        <v>0</v>
      </c>
      <c r="N8" s="91">
        <v>0</v>
      </c>
      <c r="O8" s="89"/>
      <c r="P8" s="90"/>
      <c r="Q8" s="91"/>
      <c r="R8" s="89"/>
      <c r="S8" s="90"/>
      <c r="T8" s="91"/>
      <c r="U8" s="89"/>
      <c r="V8" s="90"/>
      <c r="W8" s="91"/>
      <c r="X8" s="89"/>
      <c r="Y8" s="90"/>
      <c r="Z8" s="91"/>
      <c r="AA8" s="89"/>
      <c r="AB8" s="90"/>
      <c r="AC8" s="91"/>
      <c r="AD8" s="85">
        <f t="shared" ref="AD8:AD16" si="0">SUM(F8:AC8)</f>
        <v>105</v>
      </c>
      <c r="AE8" s="44"/>
      <c r="AF8" s="45"/>
      <c r="AG8" s="45"/>
      <c r="AH8" s="45"/>
      <c r="AI8" s="45"/>
      <c r="AJ8" s="46"/>
      <c r="AK8" s="47">
        <f t="shared" ref="AK8:AK16" si="1">SUM(AE8:AJ8)</f>
        <v>0</v>
      </c>
      <c r="AL8" s="48">
        <f t="shared" ref="AL8:AL16" si="2">SUM(AD8-AK8)</f>
        <v>105</v>
      </c>
      <c r="AM8" s="1"/>
      <c r="AN8" s="1"/>
    </row>
    <row r="9" spans="2:40" ht="15" customHeight="1" x14ac:dyDescent="0.35">
      <c r="B9" s="2">
        <v>2</v>
      </c>
      <c r="C9" s="3" t="s">
        <v>104</v>
      </c>
      <c r="D9" s="4">
        <v>42716</v>
      </c>
      <c r="E9" s="5">
        <v>626</v>
      </c>
      <c r="F9" s="63">
        <v>0</v>
      </c>
      <c r="G9" s="64">
        <v>0</v>
      </c>
      <c r="H9" s="65">
        <v>0</v>
      </c>
      <c r="I9" s="63">
        <v>32</v>
      </c>
      <c r="J9" s="64">
        <v>32</v>
      </c>
      <c r="K9" s="65">
        <v>32</v>
      </c>
      <c r="L9" s="63">
        <v>0</v>
      </c>
      <c r="M9" s="64">
        <v>0</v>
      </c>
      <c r="N9" s="65">
        <v>0</v>
      </c>
      <c r="O9" s="63"/>
      <c r="P9" s="64"/>
      <c r="Q9" s="65"/>
      <c r="R9" s="63"/>
      <c r="S9" s="64"/>
      <c r="T9" s="65"/>
      <c r="U9" s="63"/>
      <c r="V9" s="64"/>
      <c r="W9" s="65"/>
      <c r="X9" s="63"/>
      <c r="Y9" s="64"/>
      <c r="Z9" s="65"/>
      <c r="AA9" s="63"/>
      <c r="AB9" s="64"/>
      <c r="AC9" s="65"/>
      <c r="AD9" s="4">
        <f t="shared" si="0"/>
        <v>96</v>
      </c>
      <c r="AE9" s="13"/>
      <c r="AF9" s="14"/>
      <c r="AG9" s="14"/>
      <c r="AH9" s="14"/>
      <c r="AI9" s="14"/>
      <c r="AJ9" s="15"/>
      <c r="AK9" s="16">
        <f t="shared" si="1"/>
        <v>0</v>
      </c>
      <c r="AL9" s="6">
        <f t="shared" si="2"/>
        <v>96</v>
      </c>
      <c r="AM9" s="1"/>
      <c r="AN9" s="1"/>
    </row>
    <row r="10" spans="2:40" ht="15" customHeight="1" x14ac:dyDescent="0.35">
      <c r="B10" s="2">
        <v>3</v>
      </c>
      <c r="C10" s="3"/>
      <c r="D10" s="4"/>
      <c r="E10" s="5"/>
      <c r="F10" s="63"/>
      <c r="G10" s="64"/>
      <c r="H10" s="65"/>
      <c r="I10" s="63"/>
      <c r="J10" s="64"/>
      <c r="K10" s="65"/>
      <c r="L10" s="63"/>
      <c r="M10" s="64"/>
      <c r="N10" s="65"/>
      <c r="O10" s="63"/>
      <c r="P10" s="64"/>
      <c r="Q10" s="65"/>
      <c r="R10" s="63"/>
      <c r="S10" s="64"/>
      <c r="T10" s="65"/>
      <c r="U10" s="63"/>
      <c r="V10" s="64"/>
      <c r="W10" s="65"/>
      <c r="X10" s="63"/>
      <c r="Y10" s="64"/>
      <c r="Z10" s="65"/>
      <c r="AA10" s="63"/>
      <c r="AB10" s="64"/>
      <c r="AC10" s="65"/>
      <c r="AD10" s="4">
        <f t="shared" si="0"/>
        <v>0</v>
      </c>
      <c r="AE10" s="13"/>
      <c r="AF10" s="14"/>
      <c r="AG10" s="14"/>
      <c r="AH10" s="14"/>
      <c r="AI10" s="14"/>
      <c r="AJ10" s="15"/>
      <c r="AK10" s="16">
        <f t="shared" si="1"/>
        <v>0</v>
      </c>
      <c r="AL10" s="6">
        <f t="shared" si="2"/>
        <v>0</v>
      </c>
      <c r="AM10" s="1"/>
      <c r="AN10" s="1"/>
    </row>
    <row r="11" spans="2:40" ht="15" customHeight="1" x14ac:dyDescent="0.35">
      <c r="B11" s="2">
        <v>4</v>
      </c>
      <c r="C11" s="3"/>
      <c r="D11" s="4"/>
      <c r="E11" s="5"/>
      <c r="F11" s="63"/>
      <c r="G11" s="64"/>
      <c r="H11" s="65"/>
      <c r="I11" s="63"/>
      <c r="J11" s="64"/>
      <c r="K11" s="65"/>
      <c r="L11" s="63"/>
      <c r="M11" s="64"/>
      <c r="N11" s="65"/>
      <c r="O11" s="63"/>
      <c r="P11" s="64"/>
      <c r="Q11" s="65"/>
      <c r="R11" s="63"/>
      <c r="S11" s="64"/>
      <c r="T11" s="65"/>
      <c r="U11" s="63"/>
      <c r="V11" s="64"/>
      <c r="W11" s="65"/>
      <c r="X11" s="63"/>
      <c r="Y11" s="64"/>
      <c r="Z11" s="65"/>
      <c r="AA11" s="63"/>
      <c r="AB11" s="64"/>
      <c r="AC11" s="65"/>
      <c r="AD11" s="4">
        <f t="shared" si="0"/>
        <v>0</v>
      </c>
      <c r="AE11" s="13"/>
      <c r="AF11" s="14"/>
      <c r="AG11" s="14"/>
      <c r="AH11" s="14"/>
      <c r="AI11" s="14"/>
      <c r="AJ11" s="15"/>
      <c r="AK11" s="16">
        <f t="shared" si="1"/>
        <v>0</v>
      </c>
      <c r="AL11" s="6">
        <f t="shared" si="2"/>
        <v>0</v>
      </c>
      <c r="AM11" s="1"/>
      <c r="AN11" s="1"/>
    </row>
    <row r="12" spans="2:40" ht="15" customHeight="1" x14ac:dyDescent="0.35">
      <c r="B12" s="2">
        <v>5</v>
      </c>
      <c r="C12" s="3"/>
      <c r="D12" s="4"/>
      <c r="E12" s="5"/>
      <c r="F12" s="63"/>
      <c r="G12" s="64"/>
      <c r="H12" s="65"/>
      <c r="I12" s="63"/>
      <c r="J12" s="64"/>
      <c r="K12" s="65"/>
      <c r="L12" s="63"/>
      <c r="M12" s="64"/>
      <c r="N12" s="65"/>
      <c r="O12" s="63"/>
      <c r="P12" s="64"/>
      <c r="Q12" s="65"/>
      <c r="R12" s="63"/>
      <c r="S12" s="64"/>
      <c r="T12" s="65"/>
      <c r="U12" s="63"/>
      <c r="V12" s="64"/>
      <c r="W12" s="65"/>
      <c r="X12" s="63"/>
      <c r="Y12" s="64"/>
      <c r="Z12" s="65"/>
      <c r="AA12" s="63"/>
      <c r="AB12" s="64"/>
      <c r="AC12" s="65"/>
      <c r="AD12" s="4">
        <f t="shared" si="0"/>
        <v>0</v>
      </c>
      <c r="AE12" s="13"/>
      <c r="AF12" s="14"/>
      <c r="AG12" s="14"/>
      <c r="AH12" s="14"/>
      <c r="AI12" s="14"/>
      <c r="AJ12" s="15"/>
      <c r="AK12" s="16">
        <f t="shared" si="1"/>
        <v>0</v>
      </c>
      <c r="AL12" s="6">
        <f t="shared" si="2"/>
        <v>0</v>
      </c>
      <c r="AM12" s="1"/>
      <c r="AN12" s="1"/>
    </row>
    <row r="13" spans="2:40" ht="15" customHeight="1" x14ac:dyDescent="0.35">
      <c r="B13" s="2">
        <v>6</v>
      </c>
      <c r="C13" s="3"/>
      <c r="D13" s="4"/>
      <c r="E13" s="5"/>
      <c r="F13" s="63"/>
      <c r="G13" s="64"/>
      <c r="H13" s="65"/>
      <c r="I13" s="63"/>
      <c r="J13" s="64"/>
      <c r="K13" s="65"/>
      <c r="L13" s="63"/>
      <c r="M13" s="64"/>
      <c r="N13" s="65"/>
      <c r="O13" s="63"/>
      <c r="P13" s="64"/>
      <c r="Q13" s="65"/>
      <c r="R13" s="63"/>
      <c r="S13" s="64"/>
      <c r="T13" s="65"/>
      <c r="U13" s="63"/>
      <c r="V13" s="64"/>
      <c r="W13" s="65"/>
      <c r="X13" s="63"/>
      <c r="Y13" s="64"/>
      <c r="Z13" s="65"/>
      <c r="AA13" s="63"/>
      <c r="AB13" s="64"/>
      <c r="AC13" s="65"/>
      <c r="AD13" s="4">
        <f t="shared" si="0"/>
        <v>0</v>
      </c>
      <c r="AE13" s="13"/>
      <c r="AF13" s="14"/>
      <c r="AG13" s="14"/>
      <c r="AH13" s="14"/>
      <c r="AI13" s="14"/>
      <c r="AJ13" s="15"/>
      <c r="AK13" s="16">
        <f t="shared" si="1"/>
        <v>0</v>
      </c>
      <c r="AL13" s="6">
        <f t="shared" si="2"/>
        <v>0</v>
      </c>
      <c r="AM13" s="1"/>
      <c r="AN13" s="1"/>
    </row>
    <row r="14" spans="2:40" ht="15" customHeight="1" x14ac:dyDescent="0.35">
      <c r="B14" s="2">
        <v>7</v>
      </c>
      <c r="C14" s="3"/>
      <c r="D14" s="4"/>
      <c r="E14" s="5"/>
      <c r="F14" s="63"/>
      <c r="G14" s="64"/>
      <c r="H14" s="65"/>
      <c r="I14" s="63"/>
      <c r="J14" s="64"/>
      <c r="K14" s="65"/>
      <c r="L14" s="63"/>
      <c r="M14" s="64"/>
      <c r="N14" s="65"/>
      <c r="O14" s="63"/>
      <c r="P14" s="64"/>
      <c r="Q14" s="65"/>
      <c r="R14" s="63"/>
      <c r="S14" s="64"/>
      <c r="T14" s="65"/>
      <c r="U14" s="63"/>
      <c r="V14" s="64"/>
      <c r="W14" s="65"/>
      <c r="X14" s="63"/>
      <c r="Y14" s="64"/>
      <c r="Z14" s="65"/>
      <c r="AA14" s="63"/>
      <c r="AB14" s="64"/>
      <c r="AC14" s="65"/>
      <c r="AD14" s="4">
        <f t="shared" si="0"/>
        <v>0</v>
      </c>
      <c r="AE14" s="13"/>
      <c r="AF14" s="14"/>
      <c r="AG14" s="14"/>
      <c r="AH14" s="14"/>
      <c r="AI14" s="14"/>
      <c r="AJ14" s="15"/>
      <c r="AK14" s="16">
        <f t="shared" si="1"/>
        <v>0</v>
      </c>
      <c r="AL14" s="6">
        <f t="shared" si="2"/>
        <v>0</v>
      </c>
      <c r="AM14" s="1"/>
      <c r="AN14" s="1"/>
    </row>
    <row r="15" spans="2:40" ht="15" customHeight="1" x14ac:dyDescent="0.35">
      <c r="B15" s="2">
        <v>8</v>
      </c>
      <c r="C15" s="3"/>
      <c r="D15" s="4"/>
      <c r="E15" s="5"/>
      <c r="F15" s="63"/>
      <c r="G15" s="64"/>
      <c r="H15" s="65"/>
      <c r="I15" s="63"/>
      <c r="J15" s="64"/>
      <c r="K15" s="65"/>
      <c r="L15" s="63"/>
      <c r="M15" s="64"/>
      <c r="N15" s="65"/>
      <c r="O15" s="63"/>
      <c r="P15" s="64"/>
      <c r="Q15" s="65"/>
      <c r="R15" s="63"/>
      <c r="S15" s="64"/>
      <c r="T15" s="65"/>
      <c r="U15" s="63"/>
      <c r="V15" s="64"/>
      <c r="W15" s="65"/>
      <c r="X15" s="63"/>
      <c r="Y15" s="64"/>
      <c r="Z15" s="65"/>
      <c r="AA15" s="63"/>
      <c r="AB15" s="64"/>
      <c r="AC15" s="65"/>
      <c r="AD15" s="4">
        <f t="shared" si="0"/>
        <v>0</v>
      </c>
      <c r="AE15" s="13"/>
      <c r="AF15" s="14"/>
      <c r="AG15" s="14"/>
      <c r="AH15" s="14"/>
      <c r="AI15" s="14"/>
      <c r="AJ15" s="15"/>
      <c r="AK15" s="16">
        <f t="shared" si="1"/>
        <v>0</v>
      </c>
      <c r="AL15" s="6">
        <f t="shared" si="2"/>
        <v>0</v>
      </c>
      <c r="AM15" s="1"/>
      <c r="AN15" s="1"/>
    </row>
    <row r="16" spans="2:40" ht="15" customHeight="1" x14ac:dyDescent="0.35">
      <c r="B16" s="2">
        <v>9</v>
      </c>
      <c r="C16" s="3"/>
      <c r="D16" s="4"/>
      <c r="E16" s="5"/>
      <c r="F16" s="63"/>
      <c r="G16" s="64"/>
      <c r="H16" s="65"/>
      <c r="I16" s="63"/>
      <c r="J16" s="64"/>
      <c r="K16" s="65"/>
      <c r="L16" s="63"/>
      <c r="M16" s="64"/>
      <c r="N16" s="65"/>
      <c r="O16" s="63"/>
      <c r="P16" s="64"/>
      <c r="Q16" s="65"/>
      <c r="R16" s="63"/>
      <c r="S16" s="64"/>
      <c r="T16" s="65"/>
      <c r="U16" s="63"/>
      <c r="V16" s="64"/>
      <c r="W16" s="65"/>
      <c r="X16" s="63"/>
      <c r="Y16" s="64"/>
      <c r="Z16" s="65"/>
      <c r="AA16" s="63"/>
      <c r="AB16" s="64"/>
      <c r="AC16" s="65"/>
      <c r="AD16" s="4">
        <f t="shared" si="0"/>
        <v>0</v>
      </c>
      <c r="AE16" s="13"/>
      <c r="AF16" s="14"/>
      <c r="AG16" s="14"/>
      <c r="AH16" s="14"/>
      <c r="AI16" s="14"/>
      <c r="AJ16" s="15"/>
      <c r="AK16" s="16">
        <f t="shared" si="1"/>
        <v>0</v>
      </c>
      <c r="AL16" s="6">
        <f t="shared" si="2"/>
        <v>0</v>
      </c>
      <c r="AM16" s="1"/>
      <c r="AN16" s="1"/>
    </row>
    <row r="17" spans="3:40" s="23" customFormat="1" ht="15" customHeight="1" thickBot="1" x14ac:dyDescent="0.4">
      <c r="F17" s="237">
        <v>0</v>
      </c>
      <c r="G17" s="237"/>
      <c r="H17" s="237"/>
      <c r="I17" s="237">
        <v>2</v>
      </c>
      <c r="J17" s="237"/>
      <c r="K17" s="237"/>
      <c r="L17" s="237"/>
      <c r="M17" s="237"/>
      <c r="N17" s="237"/>
      <c r="O17" s="237"/>
      <c r="P17" s="237"/>
      <c r="Q17" s="237"/>
      <c r="R17" s="237"/>
      <c r="S17" s="237"/>
      <c r="T17" s="237"/>
      <c r="U17" s="237"/>
      <c r="V17" s="237"/>
      <c r="W17" s="237"/>
      <c r="X17" s="237"/>
      <c r="Y17" s="237"/>
      <c r="Z17" s="237"/>
      <c r="AA17" s="237"/>
      <c r="AB17" s="237"/>
      <c r="AC17" s="237"/>
      <c r="AE17" s="25"/>
      <c r="AF17" s="25"/>
      <c r="AG17" s="25"/>
      <c r="AH17" s="25"/>
      <c r="AI17" s="25"/>
      <c r="AJ17" s="25"/>
      <c r="AK17" s="25"/>
      <c r="AL17" s="113">
        <f>AVERAGE(F17:AC17)</f>
        <v>1</v>
      </c>
    </row>
    <row r="18" spans="3:40" ht="15" customHeight="1" x14ac:dyDescent="0.35">
      <c r="C18" s="238" t="s">
        <v>16</v>
      </c>
      <c r="D18" s="238"/>
      <c r="E18" s="238"/>
      <c r="F18" s="238"/>
      <c r="G18" s="238"/>
      <c r="H18" s="238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L18" s="1"/>
      <c r="AM18" s="1"/>
      <c r="AN18" s="1"/>
    </row>
    <row r="19" spans="3:40" ht="15" customHeight="1" x14ac:dyDescent="0.35">
      <c r="C19" s="238"/>
      <c r="D19" s="238"/>
      <c r="E19" s="238"/>
      <c r="F19" s="238"/>
      <c r="G19" s="238"/>
      <c r="H19" s="238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L19" s="1"/>
      <c r="AM19" s="1"/>
      <c r="AN19" s="1"/>
    </row>
  </sheetData>
  <sortState xmlns:xlrd2="http://schemas.microsoft.com/office/spreadsheetml/2017/richdata2" ref="C8:AL16">
    <sortCondition descending="1" ref="AD8:AD16"/>
  </sortState>
  <mergeCells count="32">
    <mergeCell ref="F2:AK3"/>
    <mergeCell ref="B4:E6"/>
    <mergeCell ref="AD4:AD7"/>
    <mergeCell ref="AE4:AJ6"/>
    <mergeCell ref="F5:H5"/>
    <mergeCell ref="AK4:AK7"/>
    <mergeCell ref="AA5:AC5"/>
    <mergeCell ref="AA6:AC6"/>
    <mergeCell ref="X5:Z5"/>
    <mergeCell ref="X6:Z6"/>
    <mergeCell ref="AL4:AL7"/>
    <mergeCell ref="F6:H6"/>
    <mergeCell ref="I6:K6"/>
    <mergeCell ref="L6:N6"/>
    <mergeCell ref="O6:Q6"/>
    <mergeCell ref="R6:T6"/>
    <mergeCell ref="U6:W6"/>
    <mergeCell ref="I5:K5"/>
    <mergeCell ref="L5:N5"/>
    <mergeCell ref="O5:Q5"/>
    <mergeCell ref="R5:T5"/>
    <mergeCell ref="U5:W5"/>
    <mergeCell ref="F4:AC4"/>
    <mergeCell ref="R17:T17"/>
    <mergeCell ref="U17:W17"/>
    <mergeCell ref="AA17:AC17"/>
    <mergeCell ref="X17:Z17"/>
    <mergeCell ref="C18:H19"/>
    <mergeCell ref="F17:H17"/>
    <mergeCell ref="I17:K17"/>
    <mergeCell ref="L17:N17"/>
    <mergeCell ref="O17:Q17"/>
  </mergeCells>
  <phoneticPr fontId="10" type="noConversion"/>
  <printOptions horizontalCentered="1"/>
  <pageMargins left="0.25" right="0.25" top="0.75" bottom="0.75" header="0.3" footer="0.3"/>
  <pageSetup paperSize="9" scale="69" fitToHeight="0" orientation="landscape" r:id="rId1"/>
  <headerFooter>
    <oddFooter xml:space="preserve">&amp;L&amp;D&amp;CMOTORSPORT SOUTH AFRICA
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403BC-FEF1-4B7C-847C-3DDA7A404317}">
  <sheetPr>
    <tabColor rgb="FF00B0F0"/>
    <pageSetUpPr fitToPage="1"/>
  </sheetPr>
  <dimension ref="B1:AN25"/>
  <sheetViews>
    <sheetView showGridLines="0" tabSelected="1" zoomScaleNormal="100" zoomScaleSheetLayoutView="90" workbookViewId="0">
      <selection activeCell="N16" sqref="N16"/>
    </sheetView>
  </sheetViews>
  <sheetFormatPr defaultColWidth="9.08984375" defaultRowHeight="15" customHeight="1" x14ac:dyDescent="0.35"/>
  <cols>
    <col min="1" max="1" width="3" style="1" customWidth="1"/>
    <col min="2" max="2" width="4.453125" style="1" customWidth="1"/>
    <col min="3" max="3" width="21.90625" style="1" customWidth="1"/>
    <col min="4" max="4" width="16.36328125" style="1" bestFit="1" customWidth="1"/>
    <col min="5" max="5" width="9" style="1" bestFit="1" customWidth="1"/>
    <col min="6" max="29" width="3.90625" style="25" bestFit="1" customWidth="1"/>
    <col min="30" max="30" width="10.6328125" style="84" customWidth="1"/>
    <col min="31" max="36" width="4" style="25" customWidth="1"/>
    <col min="37" max="38" width="10.6328125" style="25" customWidth="1"/>
    <col min="39" max="39" width="3" style="25" customWidth="1"/>
    <col min="40" max="40" width="7.08984375" style="25" customWidth="1"/>
    <col min="41" max="41" width="7.90625" style="1" customWidth="1"/>
    <col min="42" max="16384" width="9.08984375" style="1"/>
  </cols>
  <sheetData>
    <row r="1" spans="2:40" ht="15" customHeight="1" thickBot="1" x14ac:dyDescent="0.4"/>
    <row r="2" spans="2:40" ht="15" customHeight="1" x14ac:dyDescent="0.35">
      <c r="B2" s="54"/>
      <c r="C2" s="55"/>
      <c r="D2" s="55"/>
      <c r="E2" s="55"/>
      <c r="F2" s="213" t="s">
        <v>49</v>
      </c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13"/>
      <c r="Z2" s="213"/>
      <c r="AA2" s="213"/>
      <c r="AB2" s="213"/>
      <c r="AC2" s="213"/>
      <c r="AD2" s="213"/>
      <c r="AE2" s="213"/>
      <c r="AF2" s="213"/>
      <c r="AG2" s="213"/>
      <c r="AH2" s="213"/>
      <c r="AI2" s="213"/>
      <c r="AJ2" s="213"/>
      <c r="AK2" s="213"/>
      <c r="AL2" s="56"/>
      <c r="AM2" s="1"/>
      <c r="AN2" s="1"/>
    </row>
    <row r="3" spans="2:40" ht="15" customHeight="1" thickBot="1" x14ac:dyDescent="0.4">
      <c r="B3" s="57"/>
      <c r="C3" s="58"/>
      <c r="D3" s="58"/>
      <c r="E3" s="58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59"/>
      <c r="AM3" s="1"/>
      <c r="AN3" s="1"/>
    </row>
    <row r="4" spans="2:40" s="33" customFormat="1" ht="15" customHeight="1" thickBot="1" x14ac:dyDescent="0.4">
      <c r="B4" s="215"/>
      <c r="C4" s="216"/>
      <c r="D4" s="216"/>
      <c r="E4" s="216"/>
      <c r="F4" s="239" t="s">
        <v>13</v>
      </c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240"/>
      <c r="Z4" s="240"/>
      <c r="AA4" s="240"/>
      <c r="AB4" s="240"/>
      <c r="AC4" s="240"/>
      <c r="AD4" s="210" t="s">
        <v>29</v>
      </c>
      <c r="AE4" s="228" t="s">
        <v>6</v>
      </c>
      <c r="AF4" s="229"/>
      <c r="AG4" s="229"/>
      <c r="AH4" s="229"/>
      <c r="AI4" s="229"/>
      <c r="AJ4" s="230"/>
      <c r="AK4" s="219" t="s">
        <v>5</v>
      </c>
      <c r="AL4" s="210" t="s">
        <v>8</v>
      </c>
    </row>
    <row r="5" spans="2:40" s="33" customFormat="1" ht="14.4" customHeight="1" x14ac:dyDescent="0.35">
      <c r="B5" s="215"/>
      <c r="C5" s="216"/>
      <c r="D5" s="216"/>
      <c r="E5" s="216"/>
      <c r="F5" s="207" t="s">
        <v>24</v>
      </c>
      <c r="G5" s="208"/>
      <c r="H5" s="209"/>
      <c r="I5" s="207" t="s">
        <v>25</v>
      </c>
      <c r="J5" s="208"/>
      <c r="K5" s="209"/>
      <c r="L5" s="207" t="s">
        <v>19</v>
      </c>
      <c r="M5" s="208"/>
      <c r="N5" s="209"/>
      <c r="O5" s="207" t="s">
        <v>26</v>
      </c>
      <c r="P5" s="208"/>
      <c r="Q5" s="209"/>
      <c r="R5" s="207" t="s">
        <v>27</v>
      </c>
      <c r="S5" s="208"/>
      <c r="T5" s="209"/>
      <c r="U5" s="207" t="s">
        <v>28</v>
      </c>
      <c r="V5" s="208"/>
      <c r="W5" s="209"/>
      <c r="X5" s="207" t="s">
        <v>21</v>
      </c>
      <c r="Y5" s="208"/>
      <c r="Z5" s="209"/>
      <c r="AA5" s="207" t="s">
        <v>20</v>
      </c>
      <c r="AB5" s="208"/>
      <c r="AC5" s="209"/>
      <c r="AD5" s="211"/>
      <c r="AE5" s="231"/>
      <c r="AF5" s="232"/>
      <c r="AG5" s="232"/>
      <c r="AH5" s="232"/>
      <c r="AI5" s="232"/>
      <c r="AJ5" s="233"/>
      <c r="AK5" s="220"/>
      <c r="AL5" s="211"/>
    </row>
    <row r="6" spans="2:40" s="33" customFormat="1" ht="15" customHeight="1" thickBot="1" x14ac:dyDescent="0.4">
      <c r="B6" s="217"/>
      <c r="C6" s="218"/>
      <c r="D6" s="218"/>
      <c r="E6" s="218"/>
      <c r="F6" s="222">
        <v>46054</v>
      </c>
      <c r="G6" s="223"/>
      <c r="H6" s="224"/>
      <c r="I6" s="222">
        <v>46082</v>
      </c>
      <c r="J6" s="223"/>
      <c r="K6" s="224"/>
      <c r="L6" s="225">
        <v>46124</v>
      </c>
      <c r="M6" s="226"/>
      <c r="N6" s="227"/>
      <c r="O6" s="222">
        <v>46159</v>
      </c>
      <c r="P6" s="223"/>
      <c r="Q6" s="224"/>
      <c r="R6" s="222">
        <v>46228</v>
      </c>
      <c r="S6" s="223"/>
      <c r="T6" s="224"/>
      <c r="U6" s="222">
        <v>46229</v>
      </c>
      <c r="V6" s="223"/>
      <c r="W6" s="224"/>
      <c r="X6" s="222">
        <v>46278</v>
      </c>
      <c r="Y6" s="223"/>
      <c r="Z6" s="224"/>
      <c r="AA6" s="222">
        <v>46320</v>
      </c>
      <c r="AB6" s="223"/>
      <c r="AC6" s="224"/>
      <c r="AD6" s="211"/>
      <c r="AE6" s="234"/>
      <c r="AF6" s="235"/>
      <c r="AG6" s="235"/>
      <c r="AH6" s="235"/>
      <c r="AI6" s="235"/>
      <c r="AJ6" s="236"/>
      <c r="AK6" s="220"/>
      <c r="AL6" s="211"/>
    </row>
    <row r="7" spans="2:40" s="43" customFormat="1" ht="45" customHeight="1" thickBot="1" x14ac:dyDescent="0.4">
      <c r="B7" s="34" t="s">
        <v>7</v>
      </c>
      <c r="C7" s="30" t="s">
        <v>9</v>
      </c>
      <c r="D7" s="31" t="s">
        <v>0</v>
      </c>
      <c r="E7" s="32" t="s">
        <v>1</v>
      </c>
      <c r="F7" s="35">
        <v>1</v>
      </c>
      <c r="G7" s="36">
        <v>2</v>
      </c>
      <c r="H7" s="37">
        <v>3</v>
      </c>
      <c r="I7" s="35">
        <v>1</v>
      </c>
      <c r="J7" s="36">
        <v>2</v>
      </c>
      <c r="K7" s="37">
        <v>3</v>
      </c>
      <c r="L7" s="35">
        <v>1</v>
      </c>
      <c r="M7" s="38">
        <v>2</v>
      </c>
      <c r="N7" s="37">
        <v>3</v>
      </c>
      <c r="O7" s="35">
        <v>1</v>
      </c>
      <c r="P7" s="36">
        <v>2</v>
      </c>
      <c r="Q7" s="37">
        <v>3</v>
      </c>
      <c r="R7" s="35">
        <v>1</v>
      </c>
      <c r="S7" s="36">
        <v>2</v>
      </c>
      <c r="T7" s="37">
        <v>3</v>
      </c>
      <c r="U7" s="35">
        <v>1</v>
      </c>
      <c r="V7" s="36">
        <v>2</v>
      </c>
      <c r="W7" s="39">
        <v>3</v>
      </c>
      <c r="X7" s="35">
        <v>1</v>
      </c>
      <c r="Y7" s="36">
        <v>2</v>
      </c>
      <c r="Z7" s="39">
        <v>3</v>
      </c>
      <c r="AA7" s="35">
        <v>1</v>
      </c>
      <c r="AB7" s="36">
        <v>2</v>
      </c>
      <c r="AC7" s="39">
        <v>3</v>
      </c>
      <c r="AD7" s="212"/>
      <c r="AE7" s="40" t="s">
        <v>2</v>
      </c>
      <c r="AF7" s="41" t="s">
        <v>3</v>
      </c>
      <c r="AG7" s="41" t="s">
        <v>4</v>
      </c>
      <c r="AH7" s="41" t="s">
        <v>10</v>
      </c>
      <c r="AI7" s="41" t="s">
        <v>11</v>
      </c>
      <c r="AJ7" s="42" t="s">
        <v>12</v>
      </c>
      <c r="AK7" s="221"/>
      <c r="AL7" s="212"/>
    </row>
    <row r="8" spans="2:40" ht="15" customHeight="1" x14ac:dyDescent="0.35">
      <c r="B8" s="86">
        <v>1</v>
      </c>
      <c r="C8" s="10" t="s">
        <v>84</v>
      </c>
      <c r="D8" s="85">
        <v>19268</v>
      </c>
      <c r="E8" s="5">
        <v>54</v>
      </c>
      <c r="F8" s="89">
        <v>24</v>
      </c>
      <c r="G8" s="90">
        <v>29</v>
      </c>
      <c r="H8" s="91">
        <v>30</v>
      </c>
      <c r="I8" s="89">
        <v>32</v>
      </c>
      <c r="J8" s="90">
        <v>35</v>
      </c>
      <c r="K8" s="91">
        <v>29</v>
      </c>
      <c r="L8" s="89">
        <v>35</v>
      </c>
      <c r="M8" s="90"/>
      <c r="N8" s="91"/>
      <c r="O8" s="89"/>
      <c r="P8" s="90"/>
      <c r="Q8" s="91"/>
      <c r="R8" s="89"/>
      <c r="S8" s="90"/>
      <c r="T8" s="91"/>
      <c r="U8" s="89"/>
      <c r="V8" s="90"/>
      <c r="W8" s="91"/>
      <c r="X8" s="89"/>
      <c r="Y8" s="90"/>
      <c r="Z8" s="91"/>
      <c r="AA8" s="89"/>
      <c r="AB8" s="90"/>
      <c r="AC8" s="91"/>
      <c r="AD8" s="85">
        <f t="shared" ref="AD8:AD19" si="0">SUM(F8:AC8)</f>
        <v>214</v>
      </c>
      <c r="AE8" s="44"/>
      <c r="AF8" s="45"/>
      <c r="AG8" s="45"/>
      <c r="AH8" s="45"/>
      <c r="AI8" s="45"/>
      <c r="AJ8" s="46"/>
      <c r="AK8" s="47">
        <f t="shared" ref="AK8:AK19" si="1">SUM(AE8:AJ8)</f>
        <v>0</v>
      </c>
      <c r="AL8" s="48">
        <f t="shared" ref="AL8:AL19" si="2">SUM(AD8-AK8)</f>
        <v>214</v>
      </c>
      <c r="AM8" s="1"/>
      <c r="AN8" s="1"/>
    </row>
    <row r="9" spans="2:40" ht="15" customHeight="1" x14ac:dyDescent="0.35">
      <c r="B9" s="2">
        <v>2</v>
      </c>
      <c r="C9" s="130" t="s">
        <v>88</v>
      </c>
      <c r="D9" s="4">
        <v>26470</v>
      </c>
      <c r="E9" s="5">
        <v>69</v>
      </c>
      <c r="F9" s="63">
        <v>28</v>
      </c>
      <c r="G9" s="64">
        <v>26</v>
      </c>
      <c r="H9" s="65">
        <v>26</v>
      </c>
      <c r="I9" s="63">
        <v>30</v>
      </c>
      <c r="J9" s="64">
        <v>32</v>
      </c>
      <c r="K9" s="65">
        <v>32</v>
      </c>
      <c r="L9" s="63">
        <v>30</v>
      </c>
      <c r="M9" s="64"/>
      <c r="N9" s="65"/>
      <c r="O9" s="63"/>
      <c r="P9" s="64"/>
      <c r="Q9" s="65"/>
      <c r="R9" s="63"/>
      <c r="S9" s="64"/>
      <c r="T9" s="65"/>
      <c r="U9" s="63"/>
      <c r="V9" s="64"/>
      <c r="W9" s="65"/>
      <c r="X9" s="63"/>
      <c r="Y9" s="64"/>
      <c r="Z9" s="65"/>
      <c r="AA9" s="63"/>
      <c r="AB9" s="64"/>
      <c r="AC9" s="65"/>
      <c r="AD9" s="4">
        <f t="shared" si="0"/>
        <v>204</v>
      </c>
      <c r="AE9" s="13"/>
      <c r="AF9" s="14"/>
      <c r="AG9" s="14"/>
      <c r="AH9" s="156"/>
      <c r="AI9" s="156"/>
      <c r="AJ9" s="157"/>
      <c r="AK9" s="16">
        <f t="shared" si="1"/>
        <v>0</v>
      </c>
      <c r="AL9" s="6">
        <f t="shared" si="2"/>
        <v>204</v>
      </c>
      <c r="AM9" s="1"/>
      <c r="AN9" s="1"/>
    </row>
    <row r="10" spans="2:40" ht="15" customHeight="1" x14ac:dyDescent="0.35">
      <c r="B10" s="2">
        <v>3</v>
      </c>
      <c r="C10" s="7" t="s">
        <v>86</v>
      </c>
      <c r="D10" s="4">
        <v>40967</v>
      </c>
      <c r="E10" s="5">
        <v>50</v>
      </c>
      <c r="F10" s="63">
        <v>30</v>
      </c>
      <c r="G10" s="64">
        <v>25</v>
      </c>
      <c r="H10" s="65">
        <v>28</v>
      </c>
      <c r="I10" s="63">
        <v>35</v>
      </c>
      <c r="J10" s="64">
        <v>30</v>
      </c>
      <c r="K10" s="65">
        <v>30</v>
      </c>
      <c r="L10" s="63">
        <v>0</v>
      </c>
      <c r="M10" s="64"/>
      <c r="N10" s="65"/>
      <c r="O10" s="63"/>
      <c r="P10" s="64"/>
      <c r="Q10" s="65"/>
      <c r="R10" s="63"/>
      <c r="S10" s="64"/>
      <c r="T10" s="65"/>
      <c r="U10" s="63"/>
      <c r="V10" s="64"/>
      <c r="W10" s="65"/>
      <c r="X10" s="63"/>
      <c r="Y10" s="64"/>
      <c r="Z10" s="65"/>
      <c r="AA10" s="63"/>
      <c r="AB10" s="64"/>
      <c r="AC10" s="65"/>
      <c r="AD10" s="4">
        <f t="shared" si="0"/>
        <v>178</v>
      </c>
      <c r="AE10" s="13"/>
      <c r="AF10" s="14"/>
      <c r="AG10" s="14"/>
      <c r="AH10" s="156"/>
      <c r="AI10" s="156"/>
      <c r="AJ10" s="157"/>
      <c r="AK10" s="16">
        <f t="shared" si="1"/>
        <v>0</v>
      </c>
      <c r="AL10" s="6">
        <f t="shared" si="2"/>
        <v>178</v>
      </c>
      <c r="AM10" s="1"/>
      <c r="AN10" s="1"/>
    </row>
    <row r="11" spans="2:40" ht="15" customHeight="1" x14ac:dyDescent="0.35">
      <c r="B11" s="2">
        <v>4</v>
      </c>
      <c r="C11" s="130" t="s">
        <v>82</v>
      </c>
      <c r="D11" s="4" t="s">
        <v>114</v>
      </c>
      <c r="E11" s="5">
        <v>1</v>
      </c>
      <c r="F11" s="63">
        <v>35</v>
      </c>
      <c r="G11" s="64">
        <v>32</v>
      </c>
      <c r="H11" s="65">
        <v>35</v>
      </c>
      <c r="I11" s="63">
        <v>0</v>
      </c>
      <c r="J11" s="64">
        <v>0</v>
      </c>
      <c r="K11" s="65">
        <v>0</v>
      </c>
      <c r="L11" s="63">
        <v>32</v>
      </c>
      <c r="M11" s="64"/>
      <c r="N11" s="65"/>
      <c r="O11" s="63"/>
      <c r="P11" s="64"/>
      <c r="Q11" s="65"/>
      <c r="R11" s="63"/>
      <c r="S11" s="64"/>
      <c r="T11" s="65"/>
      <c r="U11" s="63"/>
      <c r="V11" s="64"/>
      <c r="W11" s="65"/>
      <c r="X11" s="63"/>
      <c r="Y11" s="64"/>
      <c r="Z11" s="65"/>
      <c r="AA11" s="63"/>
      <c r="AB11" s="64"/>
      <c r="AC11" s="65"/>
      <c r="AD11" s="4">
        <f t="shared" si="0"/>
        <v>134</v>
      </c>
      <c r="AE11" s="13"/>
      <c r="AF11" s="14"/>
      <c r="AG11" s="14"/>
      <c r="AH11" s="156"/>
      <c r="AI11" s="156"/>
      <c r="AJ11" s="157"/>
      <c r="AK11" s="16">
        <f t="shared" si="1"/>
        <v>0</v>
      </c>
      <c r="AL11" s="6">
        <f t="shared" si="2"/>
        <v>134</v>
      </c>
      <c r="AM11" s="1"/>
      <c r="AN11" s="1"/>
    </row>
    <row r="12" spans="2:40" ht="15" customHeight="1" x14ac:dyDescent="0.35">
      <c r="B12" s="2">
        <v>5</v>
      </c>
      <c r="C12" s="142" t="s">
        <v>83</v>
      </c>
      <c r="D12" s="4" t="s">
        <v>115</v>
      </c>
      <c r="E12" s="5">
        <v>2</v>
      </c>
      <c r="F12" s="63">
        <v>32</v>
      </c>
      <c r="G12" s="64">
        <v>30</v>
      </c>
      <c r="H12" s="65">
        <v>32</v>
      </c>
      <c r="I12" s="63">
        <v>0</v>
      </c>
      <c r="J12" s="64">
        <v>0</v>
      </c>
      <c r="K12" s="65">
        <v>0</v>
      </c>
      <c r="L12" s="63">
        <v>27</v>
      </c>
      <c r="M12" s="64"/>
      <c r="N12" s="65"/>
      <c r="O12" s="63"/>
      <c r="P12" s="64"/>
      <c r="Q12" s="65"/>
      <c r="R12" s="63"/>
      <c r="S12" s="64"/>
      <c r="T12" s="65"/>
      <c r="U12" s="63"/>
      <c r="V12" s="64"/>
      <c r="W12" s="65"/>
      <c r="X12" s="63"/>
      <c r="Y12" s="64"/>
      <c r="Z12" s="65"/>
      <c r="AA12" s="63"/>
      <c r="AB12" s="64"/>
      <c r="AC12" s="65"/>
      <c r="AD12" s="4">
        <f t="shared" si="0"/>
        <v>121</v>
      </c>
      <c r="AE12" s="13"/>
      <c r="AF12" s="14"/>
      <c r="AG12" s="14"/>
      <c r="AH12" s="156"/>
      <c r="AI12" s="156"/>
      <c r="AJ12" s="157"/>
      <c r="AK12" s="16">
        <f t="shared" si="1"/>
        <v>0</v>
      </c>
      <c r="AL12" s="6">
        <f t="shared" si="2"/>
        <v>121</v>
      </c>
      <c r="AM12" s="1"/>
      <c r="AN12" s="1"/>
    </row>
    <row r="13" spans="2:40" ht="15" customHeight="1" x14ac:dyDescent="0.35">
      <c r="B13" s="2">
        <v>6</v>
      </c>
      <c r="C13" s="3" t="s">
        <v>95</v>
      </c>
      <c r="D13" s="4">
        <v>37781</v>
      </c>
      <c r="E13" s="5">
        <v>30</v>
      </c>
      <c r="F13" s="63">
        <v>0</v>
      </c>
      <c r="G13" s="64">
        <v>0</v>
      </c>
      <c r="H13" s="65">
        <v>0</v>
      </c>
      <c r="I13" s="63">
        <v>28</v>
      </c>
      <c r="J13" s="64">
        <v>29</v>
      </c>
      <c r="K13" s="65">
        <v>35</v>
      </c>
      <c r="L13" s="63">
        <v>29</v>
      </c>
      <c r="M13" s="64"/>
      <c r="N13" s="65"/>
      <c r="O13" s="63"/>
      <c r="P13" s="64"/>
      <c r="Q13" s="65"/>
      <c r="R13" s="63"/>
      <c r="S13" s="64"/>
      <c r="T13" s="65"/>
      <c r="U13" s="63"/>
      <c r="V13" s="64"/>
      <c r="W13" s="65"/>
      <c r="X13" s="63"/>
      <c r="Y13" s="64"/>
      <c r="Z13" s="65"/>
      <c r="AA13" s="63"/>
      <c r="AB13" s="64"/>
      <c r="AC13" s="65"/>
      <c r="AD13" s="4">
        <f t="shared" si="0"/>
        <v>121</v>
      </c>
      <c r="AE13" s="13"/>
      <c r="AF13" s="14"/>
      <c r="AG13" s="14"/>
      <c r="AH13" s="156"/>
      <c r="AI13" s="156"/>
      <c r="AJ13" s="157"/>
      <c r="AK13" s="16">
        <f t="shared" si="1"/>
        <v>0</v>
      </c>
      <c r="AL13" s="6">
        <f t="shared" si="2"/>
        <v>121</v>
      </c>
      <c r="AM13" s="1"/>
      <c r="AN13" s="1"/>
    </row>
    <row r="14" spans="2:40" ht="15" customHeight="1" x14ac:dyDescent="0.35">
      <c r="B14" s="2">
        <v>7</v>
      </c>
      <c r="C14" s="10" t="s">
        <v>96</v>
      </c>
      <c r="D14" s="4">
        <v>19266</v>
      </c>
      <c r="E14" s="5">
        <v>154</v>
      </c>
      <c r="F14" s="63">
        <v>0</v>
      </c>
      <c r="G14" s="64">
        <v>0</v>
      </c>
      <c r="H14" s="65">
        <v>0</v>
      </c>
      <c r="I14" s="63" t="s">
        <v>60</v>
      </c>
      <c r="J14" s="64">
        <v>28</v>
      </c>
      <c r="K14" s="65">
        <v>28</v>
      </c>
      <c r="L14" s="63">
        <v>28</v>
      </c>
      <c r="M14" s="64"/>
      <c r="N14" s="65"/>
      <c r="O14" s="63"/>
      <c r="P14" s="64"/>
      <c r="Q14" s="65"/>
      <c r="R14" s="63"/>
      <c r="S14" s="64"/>
      <c r="T14" s="65"/>
      <c r="U14" s="63"/>
      <c r="V14" s="64"/>
      <c r="W14" s="65"/>
      <c r="X14" s="63"/>
      <c r="Y14" s="64"/>
      <c r="Z14" s="65"/>
      <c r="AA14" s="63"/>
      <c r="AB14" s="64"/>
      <c r="AC14" s="65"/>
      <c r="AD14" s="4">
        <f t="shared" si="0"/>
        <v>84</v>
      </c>
      <c r="AE14" s="13"/>
      <c r="AF14" s="14"/>
      <c r="AG14" s="14"/>
      <c r="AH14" s="156"/>
      <c r="AI14" s="156"/>
      <c r="AJ14" s="157"/>
      <c r="AK14" s="16">
        <f t="shared" si="1"/>
        <v>0</v>
      </c>
      <c r="AL14" s="6">
        <f t="shared" si="2"/>
        <v>84</v>
      </c>
      <c r="AM14" s="1"/>
      <c r="AN14" s="1"/>
    </row>
    <row r="15" spans="2:40" ht="15" customHeight="1" x14ac:dyDescent="0.35">
      <c r="B15" s="2">
        <v>8</v>
      </c>
      <c r="C15" s="7" t="s">
        <v>85</v>
      </c>
      <c r="D15" s="4" t="s">
        <v>113</v>
      </c>
      <c r="E15" s="8">
        <v>333</v>
      </c>
      <c r="F15" s="63">
        <v>27</v>
      </c>
      <c r="G15" s="64">
        <v>27</v>
      </c>
      <c r="H15" s="65">
        <v>29</v>
      </c>
      <c r="I15" s="63">
        <v>0</v>
      </c>
      <c r="J15" s="64">
        <v>0</v>
      </c>
      <c r="K15" s="65">
        <v>0</v>
      </c>
      <c r="L15" s="63">
        <v>0</v>
      </c>
      <c r="M15" s="64"/>
      <c r="N15" s="65"/>
      <c r="O15" s="63"/>
      <c r="P15" s="64"/>
      <c r="Q15" s="65"/>
      <c r="R15" s="63"/>
      <c r="S15" s="64"/>
      <c r="T15" s="65"/>
      <c r="U15" s="63"/>
      <c r="V15" s="64"/>
      <c r="W15" s="65"/>
      <c r="X15" s="63"/>
      <c r="Y15" s="64"/>
      <c r="Z15" s="65"/>
      <c r="AA15" s="63"/>
      <c r="AB15" s="64"/>
      <c r="AC15" s="65"/>
      <c r="AD15" s="4">
        <f t="shared" si="0"/>
        <v>83</v>
      </c>
      <c r="AE15" s="13"/>
      <c r="AF15" s="14"/>
      <c r="AG15" s="14"/>
      <c r="AH15" s="156"/>
      <c r="AI15" s="156"/>
      <c r="AJ15" s="157"/>
      <c r="AK15" s="16">
        <f t="shared" si="1"/>
        <v>0</v>
      </c>
      <c r="AL15" s="6">
        <f t="shared" si="2"/>
        <v>83</v>
      </c>
      <c r="AM15" s="1"/>
      <c r="AN15" s="1"/>
    </row>
    <row r="16" spans="2:40" ht="15" customHeight="1" x14ac:dyDescent="0.35">
      <c r="B16" s="2">
        <v>9</v>
      </c>
      <c r="C16" s="142" t="s">
        <v>87</v>
      </c>
      <c r="D16" s="4">
        <v>37718</v>
      </c>
      <c r="E16" s="5">
        <v>16</v>
      </c>
      <c r="F16" s="63">
        <v>26</v>
      </c>
      <c r="G16" s="64">
        <v>28</v>
      </c>
      <c r="H16" s="65">
        <v>27</v>
      </c>
      <c r="I16" s="63">
        <v>0</v>
      </c>
      <c r="J16" s="64">
        <v>0</v>
      </c>
      <c r="K16" s="65">
        <v>0</v>
      </c>
      <c r="L16" s="63">
        <v>0</v>
      </c>
      <c r="M16" s="64"/>
      <c r="N16" s="65"/>
      <c r="O16" s="63"/>
      <c r="P16" s="64"/>
      <c r="Q16" s="65"/>
      <c r="R16" s="63"/>
      <c r="S16" s="64"/>
      <c r="T16" s="65"/>
      <c r="U16" s="63"/>
      <c r="V16" s="64"/>
      <c r="W16" s="65"/>
      <c r="X16" s="63"/>
      <c r="Y16" s="64"/>
      <c r="Z16" s="65"/>
      <c r="AA16" s="63"/>
      <c r="AB16" s="64"/>
      <c r="AC16" s="65"/>
      <c r="AD16" s="4">
        <f t="shared" si="0"/>
        <v>81</v>
      </c>
      <c r="AE16" s="13"/>
      <c r="AF16" s="14"/>
      <c r="AG16" s="14"/>
      <c r="AH16" s="156"/>
      <c r="AI16" s="156"/>
      <c r="AJ16" s="157"/>
      <c r="AK16" s="16">
        <f t="shared" si="1"/>
        <v>0</v>
      </c>
      <c r="AL16" s="6">
        <f t="shared" si="2"/>
        <v>81</v>
      </c>
      <c r="AM16" s="1"/>
      <c r="AN16" s="1"/>
    </row>
    <row r="17" spans="2:40" ht="15" customHeight="1" x14ac:dyDescent="0.35">
      <c r="B17" s="2">
        <v>10</v>
      </c>
      <c r="C17" s="3" t="s">
        <v>97</v>
      </c>
      <c r="D17" s="4">
        <v>43623</v>
      </c>
      <c r="E17" s="5">
        <v>99</v>
      </c>
      <c r="F17" s="63">
        <v>0</v>
      </c>
      <c r="G17" s="64">
        <v>0</v>
      </c>
      <c r="H17" s="65">
        <v>0</v>
      </c>
      <c r="I17" s="63">
        <v>29</v>
      </c>
      <c r="J17" s="64">
        <v>27</v>
      </c>
      <c r="K17" s="65">
        <v>23</v>
      </c>
      <c r="L17" s="63">
        <v>0</v>
      </c>
      <c r="M17" s="64"/>
      <c r="N17" s="65"/>
      <c r="O17" s="63"/>
      <c r="P17" s="64"/>
      <c r="Q17" s="65"/>
      <c r="R17" s="63"/>
      <c r="S17" s="64"/>
      <c r="T17" s="65"/>
      <c r="U17" s="63"/>
      <c r="V17" s="64"/>
      <c r="W17" s="65"/>
      <c r="X17" s="63"/>
      <c r="Y17" s="64"/>
      <c r="Z17" s="65"/>
      <c r="AA17" s="63"/>
      <c r="AB17" s="64"/>
      <c r="AC17" s="65"/>
      <c r="AD17" s="4">
        <f t="shared" si="0"/>
        <v>79</v>
      </c>
      <c r="AE17" s="13"/>
      <c r="AF17" s="14"/>
      <c r="AG17" s="14"/>
      <c r="AH17" s="156"/>
      <c r="AI17" s="156"/>
      <c r="AJ17" s="157"/>
      <c r="AK17" s="16">
        <f t="shared" si="1"/>
        <v>0</v>
      </c>
      <c r="AL17" s="6">
        <f t="shared" si="2"/>
        <v>79</v>
      </c>
      <c r="AM17" s="1"/>
      <c r="AN17" s="1"/>
    </row>
    <row r="18" spans="2:40" ht="15" customHeight="1" x14ac:dyDescent="0.35">
      <c r="B18" s="164">
        <v>11</v>
      </c>
      <c r="C18" s="196" t="s">
        <v>89</v>
      </c>
      <c r="D18" s="154">
        <v>40989</v>
      </c>
      <c r="E18" s="203">
        <v>15</v>
      </c>
      <c r="F18" s="151">
        <v>29</v>
      </c>
      <c r="G18" s="152">
        <v>35</v>
      </c>
      <c r="H18" s="153">
        <v>0</v>
      </c>
      <c r="I18" s="151">
        <v>0</v>
      </c>
      <c r="J18" s="152">
        <v>0</v>
      </c>
      <c r="K18" s="153">
        <v>0</v>
      </c>
      <c r="L18" s="151">
        <v>0</v>
      </c>
      <c r="M18" s="152"/>
      <c r="N18" s="153"/>
      <c r="O18" s="151"/>
      <c r="P18" s="152"/>
      <c r="Q18" s="153"/>
      <c r="R18" s="151"/>
      <c r="S18" s="152"/>
      <c r="T18" s="153"/>
      <c r="U18" s="151"/>
      <c r="V18" s="152"/>
      <c r="W18" s="153"/>
      <c r="X18" s="151"/>
      <c r="Y18" s="152"/>
      <c r="Z18" s="153"/>
      <c r="AA18" s="151"/>
      <c r="AB18" s="152"/>
      <c r="AC18" s="153"/>
      <c r="AD18" s="4">
        <f t="shared" si="0"/>
        <v>64</v>
      </c>
      <c r="AE18" s="13"/>
      <c r="AF18" s="14"/>
      <c r="AG18" s="14"/>
      <c r="AH18" s="156"/>
      <c r="AI18" s="156"/>
      <c r="AJ18" s="157"/>
      <c r="AK18" s="16">
        <f t="shared" si="1"/>
        <v>0</v>
      </c>
      <c r="AL18" s="159">
        <f t="shared" si="2"/>
        <v>64</v>
      </c>
      <c r="AM18" s="1"/>
      <c r="AN18" s="1"/>
    </row>
    <row r="19" spans="2:40" ht="15" customHeight="1" x14ac:dyDescent="0.35">
      <c r="B19" s="164">
        <v>12</v>
      </c>
      <c r="C19" s="196" t="s">
        <v>90</v>
      </c>
      <c r="D19" s="154" t="s">
        <v>116</v>
      </c>
      <c r="E19" s="203">
        <v>66</v>
      </c>
      <c r="F19" s="151">
        <v>25</v>
      </c>
      <c r="G19" s="152">
        <v>20</v>
      </c>
      <c r="H19" s="153">
        <v>0</v>
      </c>
      <c r="I19" s="151">
        <v>0</v>
      </c>
      <c r="J19" s="152">
        <v>0</v>
      </c>
      <c r="K19" s="153">
        <v>0</v>
      </c>
      <c r="L19" s="151">
        <v>0</v>
      </c>
      <c r="M19" s="152"/>
      <c r="N19" s="153"/>
      <c r="O19" s="151"/>
      <c r="P19" s="152"/>
      <c r="Q19" s="153"/>
      <c r="R19" s="151"/>
      <c r="S19" s="152"/>
      <c r="T19" s="153"/>
      <c r="U19" s="151"/>
      <c r="V19" s="152"/>
      <c r="W19" s="153"/>
      <c r="X19" s="151"/>
      <c r="Y19" s="152"/>
      <c r="Z19" s="153"/>
      <c r="AA19" s="151"/>
      <c r="AB19" s="152"/>
      <c r="AC19" s="153"/>
      <c r="AD19" s="154">
        <f t="shared" si="0"/>
        <v>45</v>
      </c>
      <c r="AE19" s="155"/>
      <c r="AF19" s="156"/>
      <c r="AG19" s="156"/>
      <c r="AH19" s="156"/>
      <c r="AI19" s="156"/>
      <c r="AJ19" s="157"/>
      <c r="AK19" s="16">
        <f t="shared" si="1"/>
        <v>0</v>
      </c>
      <c r="AL19" s="159">
        <f t="shared" si="2"/>
        <v>45</v>
      </c>
      <c r="AM19" s="1"/>
      <c r="AN19" s="1"/>
    </row>
    <row r="20" spans="2:40" ht="15" customHeight="1" x14ac:dyDescent="0.25">
      <c r="B20" s="2">
        <v>13</v>
      </c>
      <c r="C20" s="166"/>
      <c r="D20" s="197"/>
      <c r="E20" s="165"/>
      <c r="F20" s="151"/>
      <c r="G20" s="152"/>
      <c r="H20" s="153"/>
      <c r="I20" s="151"/>
      <c r="J20" s="152"/>
      <c r="K20" s="153"/>
      <c r="L20" s="151"/>
      <c r="M20" s="152"/>
      <c r="N20" s="153"/>
      <c r="O20" s="151"/>
      <c r="P20" s="152"/>
      <c r="Q20" s="153"/>
      <c r="R20" s="151"/>
      <c r="S20" s="152"/>
      <c r="T20" s="153"/>
      <c r="U20" s="151"/>
      <c r="V20" s="152"/>
      <c r="W20" s="153"/>
      <c r="X20" s="151"/>
      <c r="Y20" s="152"/>
      <c r="Z20" s="153"/>
      <c r="AA20" s="151"/>
      <c r="AB20" s="152"/>
      <c r="AC20" s="153"/>
      <c r="AD20" s="154">
        <f t="shared" ref="AD20:AD22" si="3">SUM(F20:AC20)</f>
        <v>0</v>
      </c>
      <c r="AE20" s="155"/>
      <c r="AF20" s="156"/>
      <c r="AG20" s="156"/>
      <c r="AH20" s="156"/>
      <c r="AI20" s="156"/>
      <c r="AJ20" s="157"/>
      <c r="AK20" s="158">
        <f t="shared" ref="AK20:AK22" si="4">SUM(AE20:AJ20)</f>
        <v>0</v>
      </c>
      <c r="AL20" s="159">
        <f t="shared" ref="AL20:AL22" si="5">SUM(AD20-AK20)</f>
        <v>0</v>
      </c>
      <c r="AM20" s="1"/>
      <c r="AN20" s="1"/>
    </row>
    <row r="21" spans="2:40" ht="15" customHeight="1" x14ac:dyDescent="0.35">
      <c r="B21" s="2">
        <v>14</v>
      </c>
      <c r="C21" s="166"/>
      <c r="D21" s="201"/>
      <c r="E21" s="165"/>
      <c r="F21" s="151"/>
      <c r="G21" s="152"/>
      <c r="H21" s="153"/>
      <c r="I21" s="151"/>
      <c r="J21" s="152"/>
      <c r="K21" s="153"/>
      <c r="L21" s="151"/>
      <c r="M21" s="152"/>
      <c r="N21" s="153"/>
      <c r="O21" s="151"/>
      <c r="P21" s="152"/>
      <c r="Q21" s="153"/>
      <c r="R21" s="151"/>
      <c r="S21" s="152"/>
      <c r="T21" s="153"/>
      <c r="U21" s="151"/>
      <c r="V21" s="152"/>
      <c r="W21" s="153"/>
      <c r="X21" s="151"/>
      <c r="Y21" s="152"/>
      <c r="Z21" s="153"/>
      <c r="AA21" s="151"/>
      <c r="AB21" s="152"/>
      <c r="AC21" s="153"/>
      <c r="AD21" s="154">
        <f t="shared" si="3"/>
        <v>0</v>
      </c>
      <c r="AE21" s="155"/>
      <c r="AF21" s="156"/>
      <c r="AG21" s="156"/>
      <c r="AH21" s="156"/>
      <c r="AI21" s="156"/>
      <c r="AJ21" s="157"/>
      <c r="AK21" s="158">
        <f t="shared" si="4"/>
        <v>0</v>
      </c>
      <c r="AL21" s="159">
        <f t="shared" si="5"/>
        <v>0</v>
      </c>
      <c r="AM21" s="1"/>
      <c r="AN21" s="1"/>
    </row>
    <row r="22" spans="2:40" ht="15" customHeight="1" thickBot="1" x14ac:dyDescent="0.4">
      <c r="B22" s="2"/>
      <c r="C22" s="100"/>
      <c r="D22" s="19"/>
      <c r="E22" s="95"/>
      <c r="F22" s="68"/>
      <c r="G22" s="69"/>
      <c r="H22" s="70"/>
      <c r="I22" s="68"/>
      <c r="J22" s="69"/>
      <c r="K22" s="70"/>
      <c r="L22" s="68"/>
      <c r="M22" s="69"/>
      <c r="N22" s="70"/>
      <c r="O22" s="68"/>
      <c r="P22" s="69"/>
      <c r="Q22" s="70"/>
      <c r="R22" s="68"/>
      <c r="S22" s="69"/>
      <c r="T22" s="70"/>
      <c r="U22" s="68"/>
      <c r="V22" s="69"/>
      <c r="W22" s="70"/>
      <c r="X22" s="68"/>
      <c r="Y22" s="69"/>
      <c r="Z22" s="70"/>
      <c r="AA22" s="68"/>
      <c r="AB22" s="69"/>
      <c r="AC22" s="70"/>
      <c r="AD22" s="19">
        <f t="shared" si="3"/>
        <v>0</v>
      </c>
      <c r="AE22" s="49"/>
      <c r="AF22" s="50"/>
      <c r="AG22" s="50"/>
      <c r="AH22" s="50"/>
      <c r="AI22" s="50"/>
      <c r="AJ22" s="51"/>
      <c r="AK22" s="158">
        <f t="shared" si="4"/>
        <v>0</v>
      </c>
      <c r="AL22" s="53">
        <f t="shared" si="5"/>
        <v>0</v>
      </c>
      <c r="AM22" s="1"/>
      <c r="AN22" s="1"/>
    </row>
    <row r="23" spans="2:40" s="23" customFormat="1" ht="15" customHeight="1" thickBot="1" x14ac:dyDescent="0.4">
      <c r="F23" s="237">
        <v>9</v>
      </c>
      <c r="G23" s="237"/>
      <c r="H23" s="237"/>
      <c r="I23" s="237">
        <v>6</v>
      </c>
      <c r="J23" s="237"/>
      <c r="K23" s="237"/>
      <c r="L23" s="237">
        <v>6</v>
      </c>
      <c r="M23" s="237"/>
      <c r="N23" s="237"/>
      <c r="O23" s="237"/>
      <c r="P23" s="237"/>
      <c r="Q23" s="237"/>
      <c r="R23" s="237"/>
      <c r="S23" s="237"/>
      <c r="T23" s="237"/>
      <c r="U23" s="237"/>
      <c r="V23" s="237"/>
      <c r="W23" s="237"/>
      <c r="X23" s="237"/>
      <c r="Y23" s="237"/>
      <c r="Z23" s="237"/>
      <c r="AA23" s="237"/>
      <c r="AB23" s="237"/>
      <c r="AC23" s="237"/>
      <c r="AD23" s="24"/>
      <c r="AE23" s="25"/>
      <c r="AF23" s="25"/>
      <c r="AG23" s="25"/>
      <c r="AH23" s="25"/>
      <c r="AI23" s="25"/>
      <c r="AJ23" s="25"/>
      <c r="AK23" s="25"/>
      <c r="AL23" s="113">
        <f>AVERAGE(F23:AC23)</f>
        <v>7</v>
      </c>
    </row>
    <row r="24" spans="2:40" ht="15" customHeight="1" x14ac:dyDescent="0.35">
      <c r="C24" s="238" t="s">
        <v>17</v>
      </c>
      <c r="D24" s="238"/>
      <c r="E24" s="238"/>
      <c r="F24" s="238"/>
      <c r="G24" s="238"/>
      <c r="H24" s="238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L24" s="1"/>
      <c r="AM24" s="1"/>
      <c r="AN24" s="1"/>
    </row>
    <row r="25" spans="2:40" ht="15" customHeight="1" x14ac:dyDescent="0.35">
      <c r="C25" s="238"/>
      <c r="D25" s="238"/>
      <c r="E25" s="238"/>
      <c r="F25" s="238"/>
      <c r="G25" s="238"/>
      <c r="H25" s="238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L25" s="1"/>
      <c r="AM25" s="1"/>
      <c r="AN25" s="1"/>
    </row>
  </sheetData>
  <sortState xmlns:xlrd2="http://schemas.microsoft.com/office/spreadsheetml/2017/richdata2" ref="C8:AL19">
    <sortCondition descending="1" ref="AD8:AD19"/>
  </sortState>
  <mergeCells count="32">
    <mergeCell ref="X23:Z23"/>
    <mergeCell ref="C24:H25"/>
    <mergeCell ref="F4:AC4"/>
    <mergeCell ref="F23:H23"/>
    <mergeCell ref="I23:K23"/>
    <mergeCell ref="L23:N23"/>
    <mergeCell ref="O23:Q23"/>
    <mergeCell ref="R23:T23"/>
    <mergeCell ref="U23:W23"/>
    <mergeCell ref="F5:H5"/>
    <mergeCell ref="I5:K5"/>
    <mergeCell ref="L5:N5"/>
    <mergeCell ref="O5:Q5"/>
    <mergeCell ref="AA5:AC5"/>
    <mergeCell ref="AA6:AC6"/>
    <mergeCell ref="AA23:AC23"/>
    <mergeCell ref="X5:Z5"/>
    <mergeCell ref="AL4:AL7"/>
    <mergeCell ref="F2:AK3"/>
    <mergeCell ref="B4:E6"/>
    <mergeCell ref="AD4:AD7"/>
    <mergeCell ref="AK4:AK7"/>
    <mergeCell ref="F6:H6"/>
    <mergeCell ref="I6:K6"/>
    <mergeCell ref="L6:N6"/>
    <mergeCell ref="O6:Q6"/>
    <mergeCell ref="R6:T6"/>
    <mergeCell ref="U6:W6"/>
    <mergeCell ref="AE4:AJ6"/>
    <mergeCell ref="R5:T5"/>
    <mergeCell ref="U5:W5"/>
    <mergeCell ref="X6:Z6"/>
  </mergeCells>
  <phoneticPr fontId="10" type="noConversion"/>
  <printOptions horizontalCentered="1"/>
  <pageMargins left="0.25" right="0.25" top="0.75" bottom="0.75" header="0.3" footer="0.3"/>
  <pageSetup paperSize="9" scale="62" fitToHeight="0" orientation="landscape" r:id="rId1"/>
  <headerFooter>
    <oddFooter xml:space="preserve">&amp;L&amp;D&amp;CMOTORSPORT SOUTH AFRICA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BEEF4-9EAD-4EC9-B42C-91DDE3B2E3BA}">
  <sheetPr>
    <tabColor rgb="FF00B050"/>
    <pageSetUpPr fitToPage="1"/>
  </sheetPr>
  <dimension ref="B1:AN30"/>
  <sheetViews>
    <sheetView showGridLines="0" view="pageBreakPreview" zoomScaleNormal="130" zoomScaleSheetLayoutView="100" workbookViewId="0">
      <selection activeCell="G32" sqref="E32:G35"/>
    </sheetView>
  </sheetViews>
  <sheetFormatPr defaultColWidth="9.08984375" defaultRowHeight="15" customHeight="1" x14ac:dyDescent="0.35"/>
  <cols>
    <col min="1" max="1" width="3" style="1" customWidth="1"/>
    <col min="2" max="2" width="4.453125" style="1" customWidth="1"/>
    <col min="3" max="3" width="21.90625" style="1" customWidth="1"/>
    <col min="4" max="4" width="10.90625" style="1" customWidth="1"/>
    <col min="5" max="5" width="9" style="1" bestFit="1" customWidth="1"/>
    <col min="6" max="14" width="3.90625" style="25" bestFit="1" customWidth="1"/>
    <col min="15" max="16" width="3.54296875" style="25" bestFit="1" customWidth="1"/>
    <col min="17" max="17" width="4.36328125" style="25" customWidth="1"/>
    <col min="18" max="29" width="3.90625" style="25" bestFit="1" customWidth="1"/>
    <col min="30" max="30" width="10.6328125" style="84" customWidth="1"/>
    <col min="31" max="36" width="4" style="25" customWidth="1"/>
    <col min="37" max="38" width="10.6328125" style="25" customWidth="1"/>
    <col min="39" max="39" width="3" style="25" customWidth="1"/>
    <col min="40" max="40" width="7.08984375" style="25" customWidth="1"/>
    <col min="41" max="41" width="7.90625" style="1" customWidth="1"/>
    <col min="42" max="16384" width="9.08984375" style="1"/>
  </cols>
  <sheetData>
    <row r="1" spans="2:40" ht="15" customHeight="1" thickBot="1" x14ac:dyDescent="0.4"/>
    <row r="2" spans="2:40" ht="15" customHeight="1" x14ac:dyDescent="0.35">
      <c r="B2" s="54"/>
      <c r="C2" s="55"/>
      <c r="D2" s="55"/>
      <c r="E2" s="55"/>
      <c r="F2" s="213" t="s">
        <v>32</v>
      </c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13"/>
      <c r="Z2" s="213"/>
      <c r="AA2" s="213"/>
      <c r="AB2" s="213"/>
      <c r="AC2" s="213"/>
      <c r="AD2" s="213"/>
      <c r="AE2" s="213"/>
      <c r="AF2" s="213"/>
      <c r="AG2" s="213"/>
      <c r="AH2" s="213"/>
      <c r="AI2" s="213"/>
      <c r="AJ2" s="213"/>
      <c r="AK2" s="213"/>
      <c r="AL2" s="56"/>
      <c r="AM2" s="1"/>
      <c r="AN2" s="1"/>
    </row>
    <row r="3" spans="2:40" ht="15" customHeight="1" thickBot="1" x14ac:dyDescent="0.4">
      <c r="B3" s="57"/>
      <c r="C3" s="58"/>
      <c r="D3" s="58"/>
      <c r="E3" s="58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59"/>
      <c r="AM3" s="1"/>
      <c r="AN3" s="1"/>
    </row>
    <row r="4" spans="2:40" s="33" customFormat="1" ht="15" customHeight="1" thickBot="1" x14ac:dyDescent="0.4">
      <c r="B4" s="215"/>
      <c r="C4" s="216"/>
      <c r="D4" s="216"/>
      <c r="E4" s="216"/>
      <c r="F4" s="239" t="s">
        <v>13</v>
      </c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240"/>
      <c r="Z4" s="240"/>
      <c r="AA4" s="240"/>
      <c r="AB4" s="240"/>
      <c r="AC4" s="240"/>
      <c r="AD4" s="210" t="s">
        <v>29</v>
      </c>
      <c r="AE4" s="228" t="s">
        <v>6</v>
      </c>
      <c r="AF4" s="229"/>
      <c r="AG4" s="229"/>
      <c r="AH4" s="229"/>
      <c r="AI4" s="229"/>
      <c r="AJ4" s="230"/>
      <c r="AK4" s="219" t="s">
        <v>5</v>
      </c>
      <c r="AL4" s="210" t="s">
        <v>8</v>
      </c>
    </row>
    <row r="5" spans="2:40" s="33" customFormat="1" ht="14.4" customHeight="1" x14ac:dyDescent="0.35">
      <c r="B5" s="215"/>
      <c r="C5" s="216"/>
      <c r="D5" s="216"/>
      <c r="E5" s="216"/>
      <c r="F5" s="207" t="s">
        <v>24</v>
      </c>
      <c r="G5" s="208"/>
      <c r="H5" s="209"/>
      <c r="I5" s="207" t="s">
        <v>25</v>
      </c>
      <c r="J5" s="208"/>
      <c r="K5" s="209"/>
      <c r="L5" s="207" t="s">
        <v>19</v>
      </c>
      <c r="M5" s="208"/>
      <c r="N5" s="209"/>
      <c r="O5" s="207" t="s">
        <v>26</v>
      </c>
      <c r="P5" s="208"/>
      <c r="Q5" s="209"/>
      <c r="R5" s="207" t="s">
        <v>27</v>
      </c>
      <c r="S5" s="208"/>
      <c r="T5" s="209"/>
      <c r="U5" s="207" t="s">
        <v>28</v>
      </c>
      <c r="V5" s="208"/>
      <c r="W5" s="209"/>
      <c r="X5" s="207" t="s">
        <v>21</v>
      </c>
      <c r="Y5" s="208"/>
      <c r="Z5" s="209"/>
      <c r="AA5" s="207" t="s">
        <v>20</v>
      </c>
      <c r="AB5" s="208"/>
      <c r="AC5" s="209"/>
      <c r="AD5" s="211"/>
      <c r="AE5" s="231"/>
      <c r="AF5" s="232"/>
      <c r="AG5" s="232"/>
      <c r="AH5" s="232"/>
      <c r="AI5" s="232"/>
      <c r="AJ5" s="233"/>
      <c r="AK5" s="220"/>
      <c r="AL5" s="211"/>
    </row>
    <row r="6" spans="2:40" s="33" customFormat="1" ht="15" customHeight="1" thickBot="1" x14ac:dyDescent="0.4">
      <c r="B6" s="217"/>
      <c r="C6" s="218"/>
      <c r="D6" s="218"/>
      <c r="E6" s="218"/>
      <c r="F6" s="222">
        <v>46054</v>
      </c>
      <c r="G6" s="223"/>
      <c r="H6" s="224"/>
      <c r="I6" s="222">
        <v>46082</v>
      </c>
      <c r="J6" s="223"/>
      <c r="K6" s="224"/>
      <c r="L6" s="225">
        <v>46124</v>
      </c>
      <c r="M6" s="226"/>
      <c r="N6" s="227"/>
      <c r="O6" s="222">
        <v>46159</v>
      </c>
      <c r="P6" s="223"/>
      <c r="Q6" s="224"/>
      <c r="R6" s="222">
        <v>46228</v>
      </c>
      <c r="S6" s="223"/>
      <c r="T6" s="224"/>
      <c r="U6" s="222">
        <v>46229</v>
      </c>
      <c r="V6" s="223"/>
      <c r="W6" s="224"/>
      <c r="X6" s="222">
        <v>46278</v>
      </c>
      <c r="Y6" s="223"/>
      <c r="Z6" s="224"/>
      <c r="AA6" s="222">
        <v>46320</v>
      </c>
      <c r="AB6" s="223"/>
      <c r="AC6" s="224"/>
      <c r="AD6" s="211"/>
      <c r="AE6" s="234"/>
      <c r="AF6" s="235"/>
      <c r="AG6" s="235"/>
      <c r="AH6" s="235"/>
      <c r="AI6" s="235"/>
      <c r="AJ6" s="236"/>
      <c r="AK6" s="220"/>
      <c r="AL6" s="211"/>
    </row>
    <row r="7" spans="2:40" s="43" customFormat="1" ht="45" customHeight="1" thickBot="1" x14ac:dyDescent="0.4">
      <c r="B7" s="34" t="s">
        <v>7</v>
      </c>
      <c r="C7" s="30" t="s">
        <v>9</v>
      </c>
      <c r="D7" s="31" t="s">
        <v>0</v>
      </c>
      <c r="E7" s="32" t="s">
        <v>1</v>
      </c>
      <c r="F7" s="35">
        <v>1</v>
      </c>
      <c r="G7" s="36">
        <v>2</v>
      </c>
      <c r="H7" s="37">
        <v>3</v>
      </c>
      <c r="I7" s="35">
        <v>1</v>
      </c>
      <c r="J7" s="36">
        <v>2</v>
      </c>
      <c r="K7" s="37">
        <v>3</v>
      </c>
      <c r="L7" s="35">
        <v>1</v>
      </c>
      <c r="M7" s="38">
        <v>2</v>
      </c>
      <c r="N7" s="37">
        <v>3</v>
      </c>
      <c r="O7" s="35">
        <v>1</v>
      </c>
      <c r="P7" s="36">
        <v>2</v>
      </c>
      <c r="Q7" s="37">
        <v>3</v>
      </c>
      <c r="R7" s="35">
        <v>1</v>
      </c>
      <c r="S7" s="36">
        <v>2</v>
      </c>
      <c r="T7" s="37">
        <v>3</v>
      </c>
      <c r="U7" s="35">
        <v>1</v>
      </c>
      <c r="V7" s="36">
        <v>2</v>
      </c>
      <c r="W7" s="37">
        <v>3</v>
      </c>
      <c r="X7" s="35">
        <v>1</v>
      </c>
      <c r="Y7" s="36">
        <v>2</v>
      </c>
      <c r="Z7" s="39">
        <v>3</v>
      </c>
      <c r="AA7" s="35">
        <v>1</v>
      </c>
      <c r="AB7" s="36">
        <v>2</v>
      </c>
      <c r="AC7" s="39">
        <v>3</v>
      </c>
      <c r="AD7" s="212"/>
      <c r="AE7" s="40" t="s">
        <v>2</v>
      </c>
      <c r="AF7" s="41" t="s">
        <v>3</v>
      </c>
      <c r="AG7" s="41" t="s">
        <v>4</v>
      </c>
      <c r="AH7" s="41" t="s">
        <v>10</v>
      </c>
      <c r="AI7" s="41" t="s">
        <v>11</v>
      </c>
      <c r="AJ7" s="42" t="s">
        <v>12</v>
      </c>
      <c r="AK7" s="221"/>
      <c r="AL7" s="212"/>
    </row>
    <row r="8" spans="2:40" ht="15" customHeight="1" x14ac:dyDescent="0.35">
      <c r="B8" s="86">
        <v>1</v>
      </c>
      <c r="C8" s="122" t="s">
        <v>71</v>
      </c>
      <c r="D8" s="85">
        <v>44299</v>
      </c>
      <c r="E8" s="88">
        <v>530</v>
      </c>
      <c r="F8" s="89">
        <v>35</v>
      </c>
      <c r="G8" s="94">
        <v>35</v>
      </c>
      <c r="H8" s="91">
        <v>35</v>
      </c>
      <c r="I8" s="89">
        <v>32</v>
      </c>
      <c r="J8" s="90">
        <v>29</v>
      </c>
      <c r="K8" s="91">
        <v>32</v>
      </c>
      <c r="L8" s="89">
        <v>35</v>
      </c>
      <c r="M8" s="90">
        <v>35</v>
      </c>
      <c r="N8" s="91">
        <v>35</v>
      </c>
      <c r="O8" s="89"/>
      <c r="P8" s="90"/>
      <c r="Q8" s="91"/>
      <c r="R8" s="89"/>
      <c r="S8" s="90"/>
      <c r="T8" s="91"/>
      <c r="U8" s="89"/>
      <c r="V8" s="90"/>
      <c r="W8" s="91"/>
      <c r="X8" s="89"/>
      <c r="Y8" s="90"/>
      <c r="Z8" s="91"/>
      <c r="AA8" s="89"/>
      <c r="AB8" s="90"/>
      <c r="AC8" s="91"/>
      <c r="AD8" s="85">
        <f t="shared" ref="AD8:AD13" si="0">SUM(F8:AC8)</f>
        <v>303</v>
      </c>
      <c r="AE8" s="44"/>
      <c r="AF8" s="45"/>
      <c r="AG8" s="45"/>
      <c r="AH8" s="45"/>
      <c r="AI8" s="45"/>
      <c r="AJ8" s="45"/>
      <c r="AK8" s="47">
        <f t="shared" ref="AK8:AK13" si="1">SUM(AE8:AJ8)</f>
        <v>0</v>
      </c>
      <c r="AL8" s="48">
        <f t="shared" ref="AL8:AL13" si="2">SUM(AD8-AK8)</f>
        <v>303</v>
      </c>
      <c r="AM8" s="1"/>
      <c r="AN8" s="1"/>
    </row>
    <row r="9" spans="2:40" ht="15" customHeight="1" x14ac:dyDescent="0.35">
      <c r="B9" s="26">
        <v>2</v>
      </c>
      <c r="C9" s="78" t="s">
        <v>73</v>
      </c>
      <c r="D9" s="28">
        <v>39943</v>
      </c>
      <c r="E9" s="29">
        <v>595</v>
      </c>
      <c r="F9" s="60">
        <v>30</v>
      </c>
      <c r="G9" s="61">
        <v>30</v>
      </c>
      <c r="H9" s="62">
        <v>29</v>
      </c>
      <c r="I9" s="60">
        <v>30</v>
      </c>
      <c r="J9" s="61">
        <v>23</v>
      </c>
      <c r="K9" s="62">
        <v>30</v>
      </c>
      <c r="L9" s="60">
        <v>32</v>
      </c>
      <c r="M9" s="61">
        <v>32</v>
      </c>
      <c r="N9" s="62">
        <v>32</v>
      </c>
      <c r="O9" s="60"/>
      <c r="P9" s="61"/>
      <c r="Q9" s="62"/>
      <c r="R9" s="60"/>
      <c r="S9" s="61"/>
      <c r="T9" s="62"/>
      <c r="U9" s="60"/>
      <c r="V9" s="61"/>
      <c r="W9" s="62"/>
      <c r="X9" s="60"/>
      <c r="Y9" s="61"/>
      <c r="Z9" s="62"/>
      <c r="AA9" s="60"/>
      <c r="AB9" s="61"/>
      <c r="AC9" s="62"/>
      <c r="AD9" s="4">
        <f t="shared" si="0"/>
        <v>268</v>
      </c>
      <c r="AE9" s="79"/>
      <c r="AF9" s="80"/>
      <c r="AG9" s="80"/>
      <c r="AH9" s="80"/>
      <c r="AI9" s="80"/>
      <c r="AJ9" s="81"/>
      <c r="AK9" s="82">
        <f t="shared" si="1"/>
        <v>0</v>
      </c>
      <c r="AL9" s="83">
        <f t="shared" si="2"/>
        <v>268</v>
      </c>
      <c r="AM9" s="1"/>
      <c r="AN9" s="1"/>
    </row>
    <row r="10" spans="2:40" ht="15" customHeight="1" x14ac:dyDescent="0.35">
      <c r="B10" s="2">
        <v>3</v>
      </c>
      <c r="C10" s="74" t="s">
        <v>74</v>
      </c>
      <c r="D10" s="4">
        <v>45850</v>
      </c>
      <c r="E10" s="5">
        <v>585</v>
      </c>
      <c r="F10" s="63">
        <v>29</v>
      </c>
      <c r="G10" s="64">
        <v>29</v>
      </c>
      <c r="H10" s="65">
        <v>30</v>
      </c>
      <c r="I10" s="63">
        <v>29</v>
      </c>
      <c r="J10" s="64">
        <v>30</v>
      </c>
      <c r="K10" s="65">
        <v>29</v>
      </c>
      <c r="L10" s="63">
        <v>29</v>
      </c>
      <c r="M10" s="64">
        <v>29</v>
      </c>
      <c r="N10" s="65">
        <v>24</v>
      </c>
      <c r="O10" s="63"/>
      <c r="P10" s="64"/>
      <c r="Q10" s="65"/>
      <c r="R10" s="63"/>
      <c r="S10" s="64"/>
      <c r="T10" s="65"/>
      <c r="U10" s="63"/>
      <c r="V10" s="64"/>
      <c r="W10" s="65"/>
      <c r="X10" s="63"/>
      <c r="Y10" s="64"/>
      <c r="Z10" s="65"/>
      <c r="AA10" s="63"/>
      <c r="AB10" s="64"/>
      <c r="AC10" s="65"/>
      <c r="AD10" s="4">
        <f t="shared" si="0"/>
        <v>258</v>
      </c>
      <c r="AE10" s="79"/>
      <c r="AF10" s="80"/>
      <c r="AG10" s="80"/>
      <c r="AH10" s="80"/>
      <c r="AI10" s="80"/>
      <c r="AJ10" s="81"/>
      <c r="AK10" s="16">
        <f t="shared" si="1"/>
        <v>0</v>
      </c>
      <c r="AL10" s="6">
        <f t="shared" si="2"/>
        <v>258</v>
      </c>
      <c r="AM10" s="1"/>
      <c r="AN10" s="1"/>
    </row>
    <row r="11" spans="2:40" ht="15" customHeight="1" x14ac:dyDescent="0.35">
      <c r="B11" s="2">
        <v>4</v>
      </c>
      <c r="C11" s="10" t="s">
        <v>75</v>
      </c>
      <c r="D11" s="4">
        <v>46318</v>
      </c>
      <c r="E11" s="5">
        <v>577</v>
      </c>
      <c r="F11" s="63">
        <v>28</v>
      </c>
      <c r="G11" s="64">
        <v>28</v>
      </c>
      <c r="H11" s="65">
        <v>28</v>
      </c>
      <c r="I11" s="63">
        <v>28</v>
      </c>
      <c r="J11" s="64">
        <v>28</v>
      </c>
      <c r="K11" s="65">
        <v>27</v>
      </c>
      <c r="L11" s="63">
        <v>28</v>
      </c>
      <c r="M11" s="64">
        <v>28</v>
      </c>
      <c r="N11" s="65">
        <v>29</v>
      </c>
      <c r="O11" s="63"/>
      <c r="P11" s="64"/>
      <c r="Q11" s="65"/>
      <c r="R11" s="151"/>
      <c r="S11" s="152"/>
      <c r="T11" s="153"/>
      <c r="U11" s="151"/>
      <c r="V11" s="152"/>
      <c r="W11" s="153"/>
      <c r="X11" s="63"/>
      <c r="Y11" s="64"/>
      <c r="Z11" s="65"/>
      <c r="AA11" s="63"/>
      <c r="AB11" s="64"/>
      <c r="AC11" s="65"/>
      <c r="AD11" s="4">
        <f t="shared" si="0"/>
        <v>252</v>
      </c>
      <c r="AE11" s="79"/>
      <c r="AF11" s="80"/>
      <c r="AG11" s="80"/>
      <c r="AH11" s="80"/>
      <c r="AI11" s="80"/>
      <c r="AJ11" s="81"/>
      <c r="AK11" s="16">
        <f t="shared" si="1"/>
        <v>0</v>
      </c>
      <c r="AL11" s="6">
        <f t="shared" si="2"/>
        <v>252</v>
      </c>
      <c r="AM11" s="1"/>
      <c r="AN11" s="1"/>
    </row>
    <row r="12" spans="2:40" ht="15" customHeight="1" x14ac:dyDescent="0.35">
      <c r="B12" s="164">
        <v>5</v>
      </c>
      <c r="C12" s="202" t="s">
        <v>72</v>
      </c>
      <c r="D12" s="29">
        <v>39867</v>
      </c>
      <c r="E12" s="165">
        <v>550</v>
      </c>
      <c r="F12" s="63">
        <v>32</v>
      </c>
      <c r="G12" s="64">
        <v>32</v>
      </c>
      <c r="H12" s="65">
        <v>32</v>
      </c>
      <c r="I12" s="151">
        <v>35</v>
      </c>
      <c r="J12" s="152">
        <v>35</v>
      </c>
      <c r="K12" s="153">
        <v>35</v>
      </c>
      <c r="L12" s="63">
        <v>0</v>
      </c>
      <c r="M12" s="64">
        <v>0</v>
      </c>
      <c r="N12" s="65">
        <v>0</v>
      </c>
      <c r="O12" s="63"/>
      <c r="P12" s="64"/>
      <c r="Q12" s="65"/>
      <c r="R12" s="63"/>
      <c r="S12" s="64"/>
      <c r="T12" s="65"/>
      <c r="U12" s="63"/>
      <c r="V12" s="64"/>
      <c r="W12" s="65"/>
      <c r="X12" s="151"/>
      <c r="Y12" s="152"/>
      <c r="Z12" s="199"/>
      <c r="AA12" s="151"/>
      <c r="AB12" s="152"/>
      <c r="AC12" s="199"/>
      <c r="AD12" s="4">
        <f t="shared" si="0"/>
        <v>201</v>
      </c>
      <c r="AE12" s="79"/>
      <c r="AF12" s="80"/>
      <c r="AG12" s="80"/>
      <c r="AH12" s="80"/>
      <c r="AI12" s="80"/>
      <c r="AJ12" s="81"/>
      <c r="AK12" s="16">
        <f t="shared" si="1"/>
        <v>0</v>
      </c>
      <c r="AL12" s="6">
        <f t="shared" si="2"/>
        <v>201</v>
      </c>
      <c r="AM12" s="1"/>
      <c r="AN12" s="1"/>
    </row>
    <row r="13" spans="2:40" ht="15" customHeight="1" x14ac:dyDescent="0.35">
      <c r="B13" s="164">
        <v>6</v>
      </c>
      <c r="C13" s="198" t="s">
        <v>103</v>
      </c>
      <c r="D13" s="154">
        <v>45857</v>
      </c>
      <c r="E13" s="165">
        <v>552</v>
      </c>
      <c r="F13" s="63">
        <v>0</v>
      </c>
      <c r="G13" s="64">
        <v>0</v>
      </c>
      <c r="H13" s="65">
        <v>0</v>
      </c>
      <c r="I13" s="151">
        <v>27</v>
      </c>
      <c r="J13" s="152">
        <v>32</v>
      </c>
      <c r="K13" s="153">
        <v>28</v>
      </c>
      <c r="L13" s="63">
        <v>30</v>
      </c>
      <c r="M13" s="64">
        <v>30</v>
      </c>
      <c r="N13" s="65">
        <v>30</v>
      </c>
      <c r="O13" s="63"/>
      <c r="P13" s="64"/>
      <c r="Q13" s="65"/>
      <c r="R13" s="63"/>
      <c r="S13" s="64"/>
      <c r="T13" s="65"/>
      <c r="U13" s="63"/>
      <c r="V13" s="64"/>
      <c r="W13" s="65"/>
      <c r="X13" s="151"/>
      <c r="Y13" s="152"/>
      <c r="Z13" s="199"/>
      <c r="AA13" s="151"/>
      <c r="AB13" s="152"/>
      <c r="AC13" s="199"/>
      <c r="AD13" s="4">
        <f t="shared" si="0"/>
        <v>177</v>
      </c>
      <c r="AE13" s="79"/>
      <c r="AF13" s="80"/>
      <c r="AG13" s="80"/>
      <c r="AH13" s="80"/>
      <c r="AI13" s="80"/>
      <c r="AJ13" s="81"/>
      <c r="AK13" s="16">
        <f t="shared" si="1"/>
        <v>0</v>
      </c>
      <c r="AL13" s="6">
        <f t="shared" si="2"/>
        <v>177</v>
      </c>
      <c r="AM13" s="1"/>
      <c r="AN13" s="1"/>
    </row>
    <row r="14" spans="2:40" ht="15" customHeight="1" x14ac:dyDescent="0.35">
      <c r="B14" s="164">
        <v>7</v>
      </c>
      <c r="C14" s="198"/>
      <c r="D14" s="154"/>
      <c r="E14" s="165"/>
      <c r="F14" s="63"/>
      <c r="G14" s="64"/>
      <c r="H14" s="65"/>
      <c r="I14" s="151"/>
      <c r="J14" s="152"/>
      <c r="K14" s="153"/>
      <c r="L14" s="63"/>
      <c r="M14" s="64"/>
      <c r="N14" s="65"/>
      <c r="O14" s="63"/>
      <c r="P14" s="64"/>
      <c r="Q14" s="65"/>
      <c r="R14" s="63"/>
      <c r="S14" s="64"/>
      <c r="T14" s="65"/>
      <c r="U14" s="63"/>
      <c r="V14" s="64"/>
      <c r="W14" s="65"/>
      <c r="X14" s="151"/>
      <c r="Y14" s="152"/>
      <c r="Z14" s="199"/>
      <c r="AA14" s="151"/>
      <c r="AB14" s="152"/>
      <c r="AC14" s="199"/>
      <c r="AD14" s="4">
        <f t="shared" ref="AD14:AD19" si="3">SUM(F14:AC14)</f>
        <v>0</v>
      </c>
      <c r="AE14" s="79"/>
      <c r="AF14" s="80"/>
      <c r="AG14" s="80"/>
      <c r="AH14" s="80"/>
      <c r="AI14" s="80"/>
      <c r="AJ14" s="81"/>
      <c r="AK14" s="16">
        <f t="shared" ref="AK14:AK20" si="4">SUM(AE14:AJ14)</f>
        <v>0</v>
      </c>
      <c r="AL14" s="6">
        <f t="shared" ref="AL14:AL20" si="5">SUM(AD14-AK14)</f>
        <v>0</v>
      </c>
      <c r="AM14" s="1"/>
      <c r="AN14" s="1"/>
    </row>
    <row r="15" spans="2:40" ht="15" customHeight="1" x14ac:dyDescent="0.35">
      <c r="B15" s="164">
        <v>7</v>
      </c>
      <c r="C15" s="198"/>
      <c r="D15" s="154"/>
      <c r="E15" s="165"/>
      <c r="F15" s="63"/>
      <c r="G15" s="64"/>
      <c r="H15" s="65"/>
      <c r="I15" s="151"/>
      <c r="J15" s="152"/>
      <c r="K15" s="153"/>
      <c r="L15" s="63"/>
      <c r="M15" s="64"/>
      <c r="N15" s="65"/>
      <c r="O15" s="63"/>
      <c r="P15" s="64"/>
      <c r="Q15" s="65"/>
      <c r="R15" s="63"/>
      <c r="S15" s="64"/>
      <c r="T15" s="65"/>
      <c r="U15" s="63"/>
      <c r="V15" s="64"/>
      <c r="W15" s="65"/>
      <c r="X15" s="151"/>
      <c r="Y15" s="152"/>
      <c r="Z15" s="199"/>
      <c r="AA15" s="151"/>
      <c r="AB15" s="152"/>
      <c r="AC15" s="199"/>
      <c r="AD15" s="4">
        <f t="shared" si="3"/>
        <v>0</v>
      </c>
      <c r="AE15" s="79"/>
      <c r="AF15" s="80"/>
      <c r="AG15" s="80"/>
      <c r="AH15" s="80"/>
      <c r="AI15" s="80"/>
      <c r="AJ15" s="81"/>
      <c r="AK15" s="16">
        <f t="shared" si="4"/>
        <v>0</v>
      </c>
      <c r="AL15" s="6">
        <f t="shared" si="5"/>
        <v>0</v>
      </c>
      <c r="AM15" s="1"/>
      <c r="AN15" s="1"/>
    </row>
    <row r="16" spans="2:40" ht="15" customHeight="1" x14ac:dyDescent="0.35">
      <c r="B16" s="164"/>
      <c r="C16" s="198"/>
      <c r="D16" s="154"/>
      <c r="E16" s="165"/>
      <c r="F16" s="151"/>
      <c r="G16" s="152"/>
      <c r="H16" s="153"/>
      <c r="I16" s="151"/>
      <c r="J16" s="152"/>
      <c r="K16" s="153"/>
      <c r="L16" s="151"/>
      <c r="M16" s="152"/>
      <c r="N16" s="153"/>
      <c r="O16" s="151"/>
      <c r="P16" s="152"/>
      <c r="Q16" s="153"/>
      <c r="R16" s="151"/>
      <c r="S16" s="152"/>
      <c r="T16" s="153"/>
      <c r="U16" s="151"/>
      <c r="V16" s="152"/>
      <c r="W16" s="153"/>
      <c r="X16" s="151"/>
      <c r="Y16" s="152"/>
      <c r="Z16" s="199"/>
      <c r="AA16" s="151"/>
      <c r="AB16" s="152"/>
      <c r="AC16" s="199"/>
      <c r="AD16" s="4">
        <f t="shared" si="3"/>
        <v>0</v>
      </c>
      <c r="AE16" s="79"/>
      <c r="AF16" s="80"/>
      <c r="AG16" s="80"/>
      <c r="AH16" s="80"/>
      <c r="AI16" s="80"/>
      <c r="AJ16" s="81"/>
      <c r="AK16" s="16">
        <f t="shared" si="4"/>
        <v>0</v>
      </c>
      <c r="AL16" s="6">
        <f t="shared" si="5"/>
        <v>0</v>
      </c>
      <c r="AM16" s="1"/>
      <c r="AN16" s="1"/>
    </row>
    <row r="17" spans="2:40" ht="15" customHeight="1" x14ac:dyDescent="0.35">
      <c r="B17" s="164"/>
      <c r="C17" s="198"/>
      <c r="D17" s="154"/>
      <c r="E17" s="165"/>
      <c r="F17" s="151"/>
      <c r="G17" s="152"/>
      <c r="H17" s="153"/>
      <c r="I17" s="151"/>
      <c r="J17" s="152"/>
      <c r="K17" s="153"/>
      <c r="L17" s="151"/>
      <c r="M17" s="152"/>
      <c r="N17" s="153"/>
      <c r="O17" s="151"/>
      <c r="P17" s="152"/>
      <c r="Q17" s="153"/>
      <c r="R17" s="151"/>
      <c r="S17" s="152"/>
      <c r="T17" s="153"/>
      <c r="U17" s="151"/>
      <c r="V17" s="152"/>
      <c r="W17" s="153"/>
      <c r="X17" s="151"/>
      <c r="Y17" s="152"/>
      <c r="Z17" s="199"/>
      <c r="AA17" s="151"/>
      <c r="AB17" s="152"/>
      <c r="AC17" s="199"/>
      <c r="AD17" s="4">
        <f t="shared" si="3"/>
        <v>0</v>
      </c>
      <c r="AE17" s="79"/>
      <c r="AF17" s="80"/>
      <c r="AG17" s="80"/>
      <c r="AH17" s="80"/>
      <c r="AI17" s="80"/>
      <c r="AJ17" s="81"/>
      <c r="AK17" s="16">
        <f t="shared" si="4"/>
        <v>0</v>
      </c>
      <c r="AL17" s="6">
        <f t="shared" si="5"/>
        <v>0</v>
      </c>
      <c r="AM17" s="1"/>
      <c r="AN17" s="1"/>
    </row>
    <row r="18" spans="2:40" ht="15" customHeight="1" x14ac:dyDescent="0.35">
      <c r="B18" s="164"/>
      <c r="C18" s="198"/>
      <c r="D18" s="154"/>
      <c r="E18" s="165"/>
      <c r="F18" s="151"/>
      <c r="G18" s="152"/>
      <c r="H18" s="153"/>
      <c r="I18" s="151"/>
      <c r="J18" s="152"/>
      <c r="K18" s="153"/>
      <c r="L18" s="151"/>
      <c r="M18" s="152"/>
      <c r="N18" s="153"/>
      <c r="O18" s="151"/>
      <c r="P18" s="152"/>
      <c r="Q18" s="153"/>
      <c r="R18" s="151"/>
      <c r="S18" s="152"/>
      <c r="T18" s="153"/>
      <c r="U18" s="151"/>
      <c r="V18" s="152"/>
      <c r="W18" s="153"/>
      <c r="X18" s="151"/>
      <c r="Y18" s="152"/>
      <c r="Z18" s="199"/>
      <c r="AA18" s="151"/>
      <c r="AB18" s="152"/>
      <c r="AC18" s="199"/>
      <c r="AD18" s="4">
        <f t="shared" si="3"/>
        <v>0</v>
      </c>
      <c r="AE18" s="79"/>
      <c r="AF18" s="80"/>
      <c r="AG18" s="80"/>
      <c r="AH18" s="80"/>
      <c r="AI18" s="80"/>
      <c r="AJ18" s="81"/>
      <c r="AK18" s="16">
        <f t="shared" si="4"/>
        <v>0</v>
      </c>
      <c r="AL18" s="6">
        <f t="shared" si="5"/>
        <v>0</v>
      </c>
      <c r="AM18" s="1"/>
      <c r="AN18" s="1"/>
    </row>
    <row r="19" spans="2:40" ht="15" customHeight="1" x14ac:dyDescent="0.35">
      <c r="B19" s="164"/>
      <c r="C19" s="198"/>
      <c r="D19" s="154"/>
      <c r="E19" s="165"/>
      <c r="F19" s="151"/>
      <c r="G19" s="152"/>
      <c r="H19" s="153"/>
      <c r="I19" s="151"/>
      <c r="J19" s="152"/>
      <c r="K19" s="153"/>
      <c r="L19" s="151"/>
      <c r="M19" s="152"/>
      <c r="N19" s="153"/>
      <c r="O19" s="151"/>
      <c r="P19" s="152"/>
      <c r="Q19" s="153"/>
      <c r="R19" s="151"/>
      <c r="S19" s="152"/>
      <c r="T19" s="153"/>
      <c r="U19" s="151"/>
      <c r="V19" s="152"/>
      <c r="W19" s="153"/>
      <c r="X19" s="151"/>
      <c r="Y19" s="152"/>
      <c r="Z19" s="199"/>
      <c r="AA19" s="151"/>
      <c r="AB19" s="152"/>
      <c r="AC19" s="199"/>
      <c r="AD19" s="4">
        <f t="shared" si="3"/>
        <v>0</v>
      </c>
      <c r="AE19" s="79"/>
      <c r="AF19" s="80"/>
      <c r="AG19" s="80"/>
      <c r="AH19" s="80"/>
      <c r="AI19" s="80"/>
      <c r="AJ19" s="81"/>
      <c r="AK19" s="16">
        <f t="shared" si="4"/>
        <v>0</v>
      </c>
      <c r="AL19" s="6">
        <f t="shared" si="5"/>
        <v>0</v>
      </c>
      <c r="AM19" s="1"/>
      <c r="AN19" s="1"/>
    </row>
    <row r="20" spans="2:40" ht="15" customHeight="1" thickBot="1" x14ac:dyDescent="0.4">
      <c r="B20" s="17"/>
      <c r="C20" s="100"/>
      <c r="D20" s="19"/>
      <c r="E20" s="95"/>
      <c r="F20" s="68"/>
      <c r="G20" s="71"/>
      <c r="H20" s="70"/>
      <c r="I20" s="68"/>
      <c r="J20" s="69"/>
      <c r="K20" s="70"/>
      <c r="L20" s="68"/>
      <c r="M20" s="69"/>
      <c r="N20" s="70"/>
      <c r="O20" s="68"/>
      <c r="P20" s="69"/>
      <c r="Q20" s="70"/>
      <c r="R20" s="68"/>
      <c r="S20" s="69"/>
      <c r="T20" s="70"/>
      <c r="U20" s="68"/>
      <c r="V20" s="69"/>
      <c r="W20" s="70"/>
      <c r="X20" s="20"/>
      <c r="Y20" s="21"/>
      <c r="Z20" s="22"/>
      <c r="AA20" s="20"/>
      <c r="AB20" s="21"/>
      <c r="AC20" s="22"/>
      <c r="AD20" s="19">
        <f>SUM(O20:AC20)</f>
        <v>0</v>
      </c>
      <c r="AE20" s="79"/>
      <c r="AF20" s="80"/>
      <c r="AG20" s="80"/>
      <c r="AH20" s="80"/>
      <c r="AI20" s="80"/>
      <c r="AJ20" s="81"/>
      <c r="AK20" s="16">
        <f t="shared" si="4"/>
        <v>0</v>
      </c>
      <c r="AL20" s="6">
        <f t="shared" si="5"/>
        <v>0</v>
      </c>
      <c r="AM20" s="1"/>
      <c r="AN20" s="1"/>
    </row>
    <row r="21" spans="2:40" s="23" customFormat="1" ht="15" customHeight="1" thickBot="1" x14ac:dyDescent="0.4">
      <c r="F21" s="237">
        <v>11</v>
      </c>
      <c r="G21" s="237"/>
      <c r="H21" s="237"/>
      <c r="I21" s="237">
        <v>6</v>
      </c>
      <c r="J21" s="237"/>
      <c r="K21" s="237"/>
      <c r="L21" s="237">
        <v>14</v>
      </c>
      <c r="M21" s="237"/>
      <c r="N21" s="237"/>
      <c r="O21" s="237"/>
      <c r="P21" s="237"/>
      <c r="Q21" s="237"/>
      <c r="R21" s="237"/>
      <c r="S21" s="237"/>
      <c r="T21" s="237"/>
      <c r="U21" s="237"/>
      <c r="V21" s="237"/>
      <c r="W21" s="237"/>
      <c r="X21" s="237"/>
      <c r="Y21" s="237"/>
      <c r="Z21" s="237"/>
      <c r="AA21" s="237"/>
      <c r="AB21" s="237"/>
      <c r="AC21" s="237"/>
      <c r="AD21" s="24"/>
      <c r="AE21" s="25"/>
      <c r="AF21" s="25"/>
      <c r="AG21" s="25"/>
      <c r="AH21" s="25"/>
      <c r="AI21" s="25"/>
      <c r="AJ21" s="25"/>
      <c r="AK21" s="25"/>
      <c r="AL21" s="101">
        <f>AVERAGE(F21:AC21)</f>
        <v>10.333333333333334</v>
      </c>
    </row>
    <row r="22" spans="2:40" ht="15" customHeight="1" x14ac:dyDescent="0.35">
      <c r="C22" s="238" t="s">
        <v>14</v>
      </c>
      <c r="D22" s="238"/>
      <c r="E22" s="238"/>
      <c r="F22" s="238"/>
      <c r="G22" s="238"/>
      <c r="H22" s="238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L22" s="1"/>
      <c r="AM22" s="1"/>
      <c r="AN22" s="1"/>
    </row>
    <row r="23" spans="2:40" ht="15" customHeight="1" x14ac:dyDescent="0.35">
      <c r="C23" s="238"/>
      <c r="D23" s="238"/>
      <c r="E23" s="238"/>
      <c r="F23" s="238"/>
      <c r="G23" s="238"/>
      <c r="H23" s="238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L23" s="1"/>
      <c r="AM23" s="1"/>
      <c r="AN23" s="1"/>
    </row>
    <row r="30" spans="2:40" ht="15" customHeight="1" x14ac:dyDescent="0.35">
      <c r="Q30" s="188"/>
    </row>
  </sheetData>
  <sortState xmlns:xlrd2="http://schemas.microsoft.com/office/spreadsheetml/2017/richdata2" ref="C8:AL13">
    <sortCondition descending="1" ref="AD8:AD13"/>
  </sortState>
  <mergeCells count="32">
    <mergeCell ref="F2:AK3"/>
    <mergeCell ref="B4:E6"/>
    <mergeCell ref="AD4:AD7"/>
    <mergeCell ref="AE4:AJ6"/>
    <mergeCell ref="F5:H5"/>
    <mergeCell ref="AK4:AK7"/>
    <mergeCell ref="AA5:AC5"/>
    <mergeCell ref="AA6:AC6"/>
    <mergeCell ref="X5:Z5"/>
    <mergeCell ref="X6:Z6"/>
    <mergeCell ref="AL4:AL7"/>
    <mergeCell ref="F6:H6"/>
    <mergeCell ref="I6:K6"/>
    <mergeCell ref="L6:N6"/>
    <mergeCell ref="O6:Q6"/>
    <mergeCell ref="R6:T6"/>
    <mergeCell ref="U6:W6"/>
    <mergeCell ref="I5:K5"/>
    <mergeCell ref="L5:N5"/>
    <mergeCell ref="O5:Q5"/>
    <mergeCell ref="R5:T5"/>
    <mergeCell ref="U5:W5"/>
    <mergeCell ref="F4:AC4"/>
    <mergeCell ref="R21:T21"/>
    <mergeCell ref="U21:W21"/>
    <mergeCell ref="AA21:AC21"/>
    <mergeCell ref="X21:Z21"/>
    <mergeCell ref="C22:H23"/>
    <mergeCell ref="F21:H21"/>
    <mergeCell ref="I21:K21"/>
    <mergeCell ref="L21:N21"/>
    <mergeCell ref="O21:Q21"/>
  </mergeCells>
  <phoneticPr fontId="10" type="noConversion"/>
  <printOptions horizontalCentered="1"/>
  <pageMargins left="0.25" right="0.25" top="0.75" bottom="0.75" header="0.3" footer="0.3"/>
  <pageSetup paperSize="9" scale="70" fitToHeight="0" orientation="landscape" r:id="rId1"/>
  <headerFooter>
    <oddFooter xml:space="preserve">&amp;L&amp;D&amp;CMOTORSPORT SOUTH AFRICA
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F0343-CB76-4DB5-8331-4DF5F5AC1C8E}">
  <sheetPr>
    <tabColor rgb="FF00B050"/>
    <pageSetUpPr fitToPage="1"/>
  </sheetPr>
  <dimension ref="B1:AN26"/>
  <sheetViews>
    <sheetView showGridLines="0" view="pageBreakPreview" zoomScaleNormal="100" zoomScaleSheetLayoutView="100" workbookViewId="0">
      <selection activeCell="D13" sqref="D13"/>
    </sheetView>
  </sheetViews>
  <sheetFormatPr defaultColWidth="9.08984375" defaultRowHeight="15" customHeight="1" x14ac:dyDescent="0.35"/>
  <cols>
    <col min="1" max="1" width="3" style="1" customWidth="1"/>
    <col min="2" max="2" width="4.453125" style="1" customWidth="1"/>
    <col min="3" max="3" width="21.90625" style="1" customWidth="1"/>
    <col min="4" max="4" width="12.453125" style="1" bestFit="1" customWidth="1"/>
    <col min="5" max="5" width="9" style="1" bestFit="1" customWidth="1"/>
    <col min="6" max="6" width="5" style="25" bestFit="1" customWidth="1"/>
    <col min="7" max="7" width="3.90625" style="25" bestFit="1" customWidth="1"/>
    <col min="8" max="8" width="5" style="25" bestFit="1" customWidth="1"/>
    <col min="9" max="29" width="3.90625" style="25" bestFit="1" customWidth="1"/>
    <col min="30" max="30" width="10.6328125" style="84" customWidth="1"/>
    <col min="31" max="36" width="4" style="25" customWidth="1"/>
    <col min="37" max="38" width="10.6328125" style="25" customWidth="1"/>
    <col min="39" max="39" width="3" style="25" customWidth="1"/>
    <col min="40" max="40" width="7.08984375" style="25" customWidth="1"/>
    <col min="41" max="41" width="7.90625" style="1" customWidth="1"/>
    <col min="42" max="16384" width="9.08984375" style="1"/>
  </cols>
  <sheetData>
    <row r="1" spans="2:40" ht="15" customHeight="1" thickBot="1" x14ac:dyDescent="0.4"/>
    <row r="2" spans="2:40" ht="15" customHeight="1" x14ac:dyDescent="0.35">
      <c r="B2" s="54"/>
      <c r="C2" s="55"/>
      <c r="D2" s="55"/>
      <c r="E2" s="55"/>
      <c r="F2" s="213" t="s">
        <v>33</v>
      </c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13"/>
      <c r="Z2" s="213"/>
      <c r="AA2" s="213"/>
      <c r="AB2" s="213"/>
      <c r="AC2" s="213"/>
      <c r="AD2" s="213"/>
      <c r="AE2" s="213"/>
      <c r="AF2" s="213"/>
      <c r="AG2" s="213"/>
      <c r="AH2" s="213"/>
      <c r="AI2" s="213"/>
      <c r="AJ2" s="213"/>
      <c r="AK2" s="213"/>
      <c r="AL2" s="56"/>
      <c r="AM2" s="1"/>
      <c r="AN2" s="1"/>
    </row>
    <row r="3" spans="2:40" ht="15" customHeight="1" thickBot="1" x14ac:dyDescent="0.4">
      <c r="B3" s="57"/>
      <c r="C3" s="58"/>
      <c r="D3" s="58"/>
      <c r="E3" s="58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59"/>
      <c r="AM3" s="1"/>
      <c r="AN3" s="1"/>
    </row>
    <row r="4" spans="2:40" s="33" customFormat="1" ht="15" customHeight="1" thickBot="1" x14ac:dyDescent="0.4">
      <c r="B4" s="215"/>
      <c r="C4" s="216"/>
      <c r="D4" s="216"/>
      <c r="E4" s="216"/>
      <c r="F4" s="239" t="s">
        <v>13</v>
      </c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240"/>
      <c r="Z4" s="240"/>
      <c r="AA4" s="240"/>
      <c r="AB4" s="240"/>
      <c r="AC4" s="240"/>
      <c r="AD4" s="210" t="s">
        <v>29</v>
      </c>
      <c r="AE4" s="228" t="s">
        <v>6</v>
      </c>
      <c r="AF4" s="229"/>
      <c r="AG4" s="229"/>
      <c r="AH4" s="229"/>
      <c r="AI4" s="229"/>
      <c r="AJ4" s="230"/>
      <c r="AK4" s="219" t="s">
        <v>5</v>
      </c>
      <c r="AL4" s="210" t="s">
        <v>8</v>
      </c>
    </row>
    <row r="5" spans="2:40" s="33" customFormat="1" ht="14.4" customHeight="1" x14ac:dyDescent="0.35">
      <c r="B5" s="215"/>
      <c r="C5" s="216"/>
      <c r="D5" s="216"/>
      <c r="E5" s="216"/>
      <c r="F5" s="207" t="s">
        <v>24</v>
      </c>
      <c r="G5" s="208"/>
      <c r="H5" s="209"/>
      <c r="I5" s="207" t="s">
        <v>25</v>
      </c>
      <c r="J5" s="208"/>
      <c r="K5" s="209"/>
      <c r="L5" s="207" t="s">
        <v>19</v>
      </c>
      <c r="M5" s="208"/>
      <c r="N5" s="209"/>
      <c r="O5" s="207" t="s">
        <v>26</v>
      </c>
      <c r="P5" s="208"/>
      <c r="Q5" s="209"/>
      <c r="R5" s="207" t="s">
        <v>27</v>
      </c>
      <c r="S5" s="208"/>
      <c r="T5" s="209"/>
      <c r="U5" s="207" t="s">
        <v>28</v>
      </c>
      <c r="V5" s="208"/>
      <c r="W5" s="209"/>
      <c r="X5" s="207" t="s">
        <v>21</v>
      </c>
      <c r="Y5" s="208"/>
      <c r="Z5" s="209"/>
      <c r="AA5" s="207" t="s">
        <v>20</v>
      </c>
      <c r="AB5" s="208"/>
      <c r="AC5" s="209"/>
      <c r="AD5" s="211"/>
      <c r="AE5" s="231"/>
      <c r="AF5" s="232"/>
      <c r="AG5" s="232"/>
      <c r="AH5" s="232"/>
      <c r="AI5" s="232"/>
      <c r="AJ5" s="233"/>
      <c r="AK5" s="220"/>
      <c r="AL5" s="211"/>
    </row>
    <row r="6" spans="2:40" s="33" customFormat="1" ht="15" customHeight="1" thickBot="1" x14ac:dyDescent="0.4">
      <c r="B6" s="217"/>
      <c r="C6" s="218"/>
      <c r="D6" s="218"/>
      <c r="E6" s="218"/>
      <c r="F6" s="222">
        <v>46054</v>
      </c>
      <c r="G6" s="223"/>
      <c r="H6" s="224"/>
      <c r="I6" s="222">
        <v>46082</v>
      </c>
      <c r="J6" s="223"/>
      <c r="K6" s="224"/>
      <c r="L6" s="225">
        <v>46124</v>
      </c>
      <c r="M6" s="226"/>
      <c r="N6" s="227"/>
      <c r="O6" s="222">
        <v>46159</v>
      </c>
      <c r="P6" s="223"/>
      <c r="Q6" s="224"/>
      <c r="R6" s="222">
        <v>46228</v>
      </c>
      <c r="S6" s="223"/>
      <c r="T6" s="224"/>
      <c r="U6" s="222">
        <v>46229</v>
      </c>
      <c r="V6" s="223"/>
      <c r="W6" s="224"/>
      <c r="X6" s="222">
        <v>46278</v>
      </c>
      <c r="Y6" s="223"/>
      <c r="Z6" s="224"/>
      <c r="AA6" s="222">
        <v>46320</v>
      </c>
      <c r="AB6" s="223"/>
      <c r="AC6" s="224"/>
      <c r="AD6" s="211"/>
      <c r="AE6" s="234"/>
      <c r="AF6" s="235"/>
      <c r="AG6" s="235"/>
      <c r="AH6" s="235"/>
      <c r="AI6" s="235"/>
      <c r="AJ6" s="236"/>
      <c r="AK6" s="220"/>
      <c r="AL6" s="211"/>
    </row>
    <row r="7" spans="2:40" s="43" customFormat="1" ht="45" customHeight="1" thickBot="1" x14ac:dyDescent="0.4">
      <c r="B7" s="34" t="s">
        <v>7</v>
      </c>
      <c r="C7" s="30" t="s">
        <v>9</v>
      </c>
      <c r="D7" s="31" t="s">
        <v>0</v>
      </c>
      <c r="E7" s="32" t="s">
        <v>1</v>
      </c>
      <c r="F7" s="35">
        <v>1</v>
      </c>
      <c r="G7" s="36">
        <v>2</v>
      </c>
      <c r="H7" s="37">
        <v>3</v>
      </c>
      <c r="I7" s="35">
        <v>1</v>
      </c>
      <c r="J7" s="36">
        <v>2</v>
      </c>
      <c r="K7" s="37">
        <v>3</v>
      </c>
      <c r="L7" s="35">
        <v>1</v>
      </c>
      <c r="M7" s="38">
        <v>2</v>
      </c>
      <c r="N7" s="37">
        <v>3</v>
      </c>
      <c r="O7" s="35">
        <v>1</v>
      </c>
      <c r="P7" s="36">
        <v>2</v>
      </c>
      <c r="Q7" s="37">
        <v>3</v>
      </c>
      <c r="R7" s="35">
        <v>1</v>
      </c>
      <c r="S7" s="36">
        <v>2</v>
      </c>
      <c r="T7" s="37">
        <v>3</v>
      </c>
      <c r="U7" s="35">
        <v>1</v>
      </c>
      <c r="V7" s="36">
        <v>2</v>
      </c>
      <c r="W7" s="39">
        <v>3</v>
      </c>
      <c r="X7" s="35">
        <v>1</v>
      </c>
      <c r="Y7" s="36">
        <v>2</v>
      </c>
      <c r="Z7" s="39">
        <v>3</v>
      </c>
      <c r="AA7" s="35">
        <v>1</v>
      </c>
      <c r="AB7" s="36">
        <v>2</v>
      </c>
      <c r="AC7" s="39">
        <v>3</v>
      </c>
      <c r="AD7" s="212"/>
      <c r="AE7" s="40" t="s">
        <v>2</v>
      </c>
      <c r="AF7" s="41" t="s">
        <v>3</v>
      </c>
      <c r="AG7" s="41" t="s">
        <v>4</v>
      </c>
      <c r="AH7" s="41" t="s">
        <v>10</v>
      </c>
      <c r="AI7" s="41" t="s">
        <v>11</v>
      </c>
      <c r="AJ7" s="42" t="s">
        <v>12</v>
      </c>
      <c r="AK7" s="221"/>
      <c r="AL7" s="212"/>
    </row>
    <row r="8" spans="2:40" ht="15" customHeight="1" x14ac:dyDescent="0.35">
      <c r="B8" s="26">
        <v>1</v>
      </c>
      <c r="C8" s="27" t="s">
        <v>58</v>
      </c>
      <c r="D8" s="4">
        <v>44491</v>
      </c>
      <c r="E8" s="115">
        <v>496</v>
      </c>
      <c r="F8" s="60">
        <v>29</v>
      </c>
      <c r="G8" s="61">
        <v>29</v>
      </c>
      <c r="H8" s="62">
        <v>30</v>
      </c>
      <c r="I8" s="60">
        <v>30</v>
      </c>
      <c r="J8" s="61">
        <v>32</v>
      </c>
      <c r="K8" s="62">
        <v>32</v>
      </c>
      <c r="L8" s="60">
        <v>32</v>
      </c>
      <c r="M8" s="61">
        <v>32</v>
      </c>
      <c r="N8" s="62">
        <v>29</v>
      </c>
      <c r="O8" s="60"/>
      <c r="P8" s="61"/>
      <c r="Q8" s="62"/>
      <c r="R8" s="60"/>
      <c r="S8" s="61"/>
      <c r="T8" s="62"/>
      <c r="U8" s="60"/>
      <c r="V8" s="61"/>
      <c r="W8" s="62"/>
      <c r="X8" s="60"/>
      <c r="Y8" s="61"/>
      <c r="Z8" s="62"/>
      <c r="AA8" s="60"/>
      <c r="AB8" s="61"/>
      <c r="AC8" s="62"/>
      <c r="AD8" s="28">
        <f t="shared" ref="AD8:AD13" si="0">SUM(F8:AC8)</f>
        <v>275</v>
      </c>
      <c r="AE8" s="79"/>
      <c r="AF8" s="80"/>
      <c r="AG8" s="80"/>
      <c r="AH8" s="80"/>
      <c r="AI8" s="80"/>
      <c r="AJ8" s="81"/>
      <c r="AK8" s="82">
        <f t="shared" ref="AK8:AK13" si="1">SUM(AE8:AJ8)</f>
        <v>0</v>
      </c>
      <c r="AL8" s="83">
        <f t="shared" ref="AL8:AL13" si="2">SUM(AD8-AK8)</f>
        <v>275</v>
      </c>
      <c r="AM8" s="1"/>
      <c r="AN8" s="1"/>
    </row>
    <row r="9" spans="2:40" ht="15" customHeight="1" x14ac:dyDescent="0.35">
      <c r="B9" s="2">
        <v>2</v>
      </c>
      <c r="C9" s="142" t="s">
        <v>57</v>
      </c>
      <c r="D9" s="4">
        <v>35788</v>
      </c>
      <c r="E9" s="5">
        <v>478</v>
      </c>
      <c r="F9" s="63">
        <v>32</v>
      </c>
      <c r="G9" s="64">
        <v>35</v>
      </c>
      <c r="H9" s="65">
        <v>35</v>
      </c>
      <c r="I9" s="63">
        <v>35</v>
      </c>
      <c r="J9" s="64">
        <v>35</v>
      </c>
      <c r="K9" s="65">
        <v>35</v>
      </c>
      <c r="L9" s="63">
        <v>0</v>
      </c>
      <c r="M9" s="64">
        <v>0</v>
      </c>
      <c r="N9" s="65">
        <v>0</v>
      </c>
      <c r="O9" s="63"/>
      <c r="P9" s="64"/>
      <c r="Q9" s="65"/>
      <c r="R9" s="63"/>
      <c r="S9" s="64"/>
      <c r="T9" s="65"/>
      <c r="U9" s="63"/>
      <c r="V9" s="64"/>
      <c r="W9" s="65"/>
      <c r="X9" s="63"/>
      <c r="Y9" s="64"/>
      <c r="Z9" s="65"/>
      <c r="AA9" s="63"/>
      <c r="AB9" s="64"/>
      <c r="AC9" s="65"/>
      <c r="AD9" s="4">
        <f t="shared" si="0"/>
        <v>207</v>
      </c>
      <c r="AE9" s="13"/>
      <c r="AF9" s="14"/>
      <c r="AG9" s="14"/>
      <c r="AH9" s="80"/>
      <c r="AI9" s="80"/>
      <c r="AJ9" s="81"/>
      <c r="AK9" s="16">
        <f t="shared" si="1"/>
        <v>0</v>
      </c>
      <c r="AL9" s="6">
        <f t="shared" si="2"/>
        <v>207</v>
      </c>
      <c r="AM9" s="1"/>
      <c r="AN9" s="1"/>
    </row>
    <row r="10" spans="2:40" ht="15" customHeight="1" x14ac:dyDescent="0.35">
      <c r="B10" s="2">
        <v>3</v>
      </c>
      <c r="C10" s="142" t="s">
        <v>56</v>
      </c>
      <c r="D10" s="4">
        <v>38989</v>
      </c>
      <c r="E10" s="5">
        <v>450</v>
      </c>
      <c r="F10" s="63">
        <v>35</v>
      </c>
      <c r="G10" s="64">
        <v>32</v>
      </c>
      <c r="H10" s="65">
        <v>32</v>
      </c>
      <c r="I10" s="63">
        <v>0</v>
      </c>
      <c r="J10" s="64">
        <v>0</v>
      </c>
      <c r="K10" s="65">
        <v>0</v>
      </c>
      <c r="L10" s="63">
        <v>35</v>
      </c>
      <c r="M10" s="64">
        <v>35</v>
      </c>
      <c r="N10" s="65">
        <v>35</v>
      </c>
      <c r="O10" s="63"/>
      <c r="P10" s="64"/>
      <c r="Q10" s="65"/>
      <c r="R10" s="63"/>
      <c r="S10" s="64"/>
      <c r="T10" s="65"/>
      <c r="U10" s="63"/>
      <c r="V10" s="64"/>
      <c r="W10" s="65"/>
      <c r="X10" s="63"/>
      <c r="Y10" s="64"/>
      <c r="Z10" s="65"/>
      <c r="AA10" s="63"/>
      <c r="AB10" s="64"/>
      <c r="AC10" s="65"/>
      <c r="AD10" s="4">
        <f t="shared" si="0"/>
        <v>204</v>
      </c>
      <c r="AE10" s="13"/>
      <c r="AF10" s="14"/>
      <c r="AG10" s="14"/>
      <c r="AH10" s="14"/>
      <c r="AI10" s="14"/>
      <c r="AJ10" s="15"/>
      <c r="AK10" s="16">
        <f t="shared" si="1"/>
        <v>0</v>
      </c>
      <c r="AL10" s="6">
        <f t="shared" si="2"/>
        <v>204</v>
      </c>
      <c r="AM10" s="1"/>
      <c r="AN10" s="1"/>
    </row>
    <row r="11" spans="2:40" ht="15" customHeight="1" x14ac:dyDescent="0.35">
      <c r="B11" s="2">
        <v>4</v>
      </c>
      <c r="C11" s="142" t="s">
        <v>102</v>
      </c>
      <c r="D11" s="4">
        <v>44448</v>
      </c>
      <c r="E11" s="5">
        <v>472</v>
      </c>
      <c r="F11" s="63">
        <v>0</v>
      </c>
      <c r="G11" s="64">
        <v>0</v>
      </c>
      <c r="H11" s="65">
        <v>0</v>
      </c>
      <c r="I11" s="63">
        <v>32</v>
      </c>
      <c r="J11" s="64">
        <v>30</v>
      </c>
      <c r="K11" s="65">
        <v>30</v>
      </c>
      <c r="L11" s="63">
        <v>30</v>
      </c>
      <c r="M11" s="64">
        <v>29</v>
      </c>
      <c r="N11" s="65">
        <v>30</v>
      </c>
      <c r="O11" s="63"/>
      <c r="P11" s="64"/>
      <c r="Q11" s="65"/>
      <c r="R11" s="63"/>
      <c r="S11" s="64"/>
      <c r="T11" s="65"/>
      <c r="U11" s="63"/>
      <c r="V11" s="64"/>
      <c r="W11" s="65"/>
      <c r="X11" s="63"/>
      <c r="Y11" s="64"/>
      <c r="Z11" s="65"/>
      <c r="AA11" s="63"/>
      <c r="AB11" s="64"/>
      <c r="AC11" s="65"/>
      <c r="AD11" s="4">
        <f t="shared" si="0"/>
        <v>181</v>
      </c>
      <c r="AE11" s="13"/>
      <c r="AF11" s="14"/>
      <c r="AG11" s="14"/>
      <c r="AH11" s="14"/>
      <c r="AI11" s="14"/>
      <c r="AJ11" s="15"/>
      <c r="AK11" s="16">
        <f t="shared" si="1"/>
        <v>0</v>
      </c>
      <c r="AL11" s="6">
        <f t="shared" si="2"/>
        <v>181</v>
      </c>
      <c r="AM11" s="1"/>
      <c r="AN11" s="1"/>
    </row>
    <row r="12" spans="2:40" ht="15" customHeight="1" x14ac:dyDescent="0.35">
      <c r="B12" s="2">
        <v>5</v>
      </c>
      <c r="C12" s="142" t="s">
        <v>117</v>
      </c>
      <c r="D12" s="4">
        <v>45672</v>
      </c>
      <c r="E12" s="5">
        <v>413</v>
      </c>
      <c r="F12" s="63">
        <v>0</v>
      </c>
      <c r="G12" s="64">
        <v>0</v>
      </c>
      <c r="H12" s="65">
        <v>0</v>
      </c>
      <c r="I12" s="63">
        <v>0</v>
      </c>
      <c r="J12" s="64">
        <v>0</v>
      </c>
      <c r="K12" s="65">
        <v>0</v>
      </c>
      <c r="L12" s="63">
        <v>29</v>
      </c>
      <c r="M12" s="64">
        <v>30</v>
      </c>
      <c r="N12" s="65">
        <v>32</v>
      </c>
      <c r="O12" s="63"/>
      <c r="P12" s="64"/>
      <c r="Q12" s="65"/>
      <c r="R12" s="63"/>
      <c r="S12" s="64"/>
      <c r="T12" s="65"/>
      <c r="U12" s="63"/>
      <c r="V12" s="64"/>
      <c r="W12" s="65"/>
      <c r="X12" s="63"/>
      <c r="Y12" s="64"/>
      <c r="Z12" s="65"/>
      <c r="AA12" s="63"/>
      <c r="AB12" s="64"/>
      <c r="AC12" s="65"/>
      <c r="AD12" s="4">
        <f t="shared" si="0"/>
        <v>91</v>
      </c>
      <c r="AE12" s="13"/>
      <c r="AF12" s="14"/>
      <c r="AG12" s="14"/>
      <c r="AH12" s="14"/>
      <c r="AI12" s="14"/>
      <c r="AJ12" s="15"/>
      <c r="AK12" s="16">
        <f t="shared" si="1"/>
        <v>0</v>
      </c>
      <c r="AL12" s="6">
        <f t="shared" si="2"/>
        <v>91</v>
      </c>
      <c r="AM12" s="1"/>
      <c r="AN12" s="1"/>
    </row>
    <row r="13" spans="2:40" ht="15" customHeight="1" x14ac:dyDescent="0.35">
      <c r="B13" s="2">
        <v>6</v>
      </c>
      <c r="C13" s="142" t="s">
        <v>59</v>
      </c>
      <c r="D13" s="4">
        <v>26476</v>
      </c>
      <c r="E13" s="5">
        <v>461</v>
      </c>
      <c r="F13" s="63">
        <v>30</v>
      </c>
      <c r="G13" s="64">
        <v>30</v>
      </c>
      <c r="H13" s="65" t="s">
        <v>60</v>
      </c>
      <c r="I13" s="63">
        <v>0</v>
      </c>
      <c r="J13" s="64">
        <v>0</v>
      </c>
      <c r="K13" s="65">
        <v>0</v>
      </c>
      <c r="L13" s="63">
        <v>0</v>
      </c>
      <c r="M13" s="64">
        <v>0</v>
      </c>
      <c r="N13" s="65">
        <v>0</v>
      </c>
      <c r="O13" s="63"/>
      <c r="P13" s="64"/>
      <c r="Q13" s="65"/>
      <c r="R13" s="63"/>
      <c r="S13" s="64"/>
      <c r="T13" s="65"/>
      <c r="U13" s="63"/>
      <c r="V13" s="64"/>
      <c r="W13" s="65"/>
      <c r="X13" s="63"/>
      <c r="Y13" s="64"/>
      <c r="Z13" s="65"/>
      <c r="AA13" s="63"/>
      <c r="AB13" s="64"/>
      <c r="AC13" s="65"/>
      <c r="AD13" s="4">
        <f t="shared" si="0"/>
        <v>60</v>
      </c>
      <c r="AE13" s="13"/>
      <c r="AF13" s="14"/>
      <c r="AG13" s="14"/>
      <c r="AH13" s="14"/>
      <c r="AI13" s="14"/>
      <c r="AJ13" s="15"/>
      <c r="AK13" s="16">
        <f t="shared" si="1"/>
        <v>0</v>
      </c>
      <c r="AL13" s="6">
        <f t="shared" si="2"/>
        <v>60</v>
      </c>
      <c r="AM13" s="1"/>
      <c r="AN13" s="1"/>
    </row>
    <row r="14" spans="2:40" ht="15" customHeight="1" x14ac:dyDescent="0.35">
      <c r="B14" s="2"/>
      <c r="C14" s="142"/>
      <c r="D14" s="4"/>
      <c r="E14" s="5"/>
      <c r="F14" s="63"/>
      <c r="G14" s="64"/>
      <c r="H14" s="65"/>
      <c r="I14" s="63"/>
      <c r="J14" s="64"/>
      <c r="K14" s="65"/>
      <c r="L14" s="63"/>
      <c r="M14" s="64"/>
      <c r="N14" s="65"/>
      <c r="O14" s="63"/>
      <c r="P14" s="64"/>
      <c r="Q14" s="65"/>
      <c r="R14" s="63"/>
      <c r="S14" s="64"/>
      <c r="T14" s="65"/>
      <c r="U14" s="63"/>
      <c r="V14" s="64"/>
      <c r="W14" s="65"/>
      <c r="X14" s="63"/>
      <c r="Y14" s="64"/>
      <c r="Z14" s="65"/>
      <c r="AA14" s="63"/>
      <c r="AB14" s="64"/>
      <c r="AC14" s="65"/>
      <c r="AD14" s="4">
        <f t="shared" ref="AD14:AD15" si="3">SUM(F14:AC14)</f>
        <v>0</v>
      </c>
      <c r="AE14" s="13"/>
      <c r="AF14" s="14"/>
      <c r="AG14" s="14"/>
      <c r="AH14" s="14"/>
      <c r="AI14" s="14"/>
      <c r="AJ14" s="15"/>
      <c r="AK14" s="16">
        <f t="shared" ref="AK14:AK15" si="4">SUM(AE14:AJ14)</f>
        <v>0</v>
      </c>
      <c r="AL14" s="6">
        <f t="shared" ref="AL14:AL15" si="5">SUM(AD14-AK14)</f>
        <v>0</v>
      </c>
      <c r="AM14" s="1"/>
      <c r="AN14" s="1"/>
    </row>
    <row r="15" spans="2:40" ht="15" customHeight="1" thickBot="1" x14ac:dyDescent="0.4">
      <c r="B15" s="17"/>
      <c r="C15" s="185"/>
      <c r="D15" s="186"/>
      <c r="E15" s="187"/>
      <c r="F15" s="68"/>
      <c r="G15" s="69"/>
      <c r="H15" s="70"/>
      <c r="I15" s="68"/>
      <c r="J15" s="69"/>
      <c r="K15" s="70"/>
      <c r="L15" s="68"/>
      <c r="M15" s="69"/>
      <c r="N15" s="70"/>
      <c r="O15" s="68"/>
      <c r="P15" s="69"/>
      <c r="Q15" s="70"/>
      <c r="R15" s="68"/>
      <c r="S15" s="69"/>
      <c r="T15" s="70"/>
      <c r="U15" s="68"/>
      <c r="V15" s="69"/>
      <c r="W15" s="70"/>
      <c r="X15" s="68"/>
      <c r="Y15" s="69"/>
      <c r="Z15" s="70"/>
      <c r="AA15" s="68"/>
      <c r="AB15" s="69"/>
      <c r="AC15" s="70"/>
      <c r="AD15" s="19">
        <f t="shared" si="3"/>
        <v>0</v>
      </c>
      <c r="AE15" s="49"/>
      <c r="AF15" s="50"/>
      <c r="AG15" s="50"/>
      <c r="AH15" s="50"/>
      <c r="AI15" s="50"/>
      <c r="AJ15" s="51"/>
      <c r="AK15" s="52">
        <f t="shared" si="4"/>
        <v>0</v>
      </c>
      <c r="AL15" s="53">
        <f t="shared" si="5"/>
        <v>0</v>
      </c>
      <c r="AM15" s="1"/>
      <c r="AN15" s="1"/>
    </row>
    <row r="16" spans="2:40" s="23" customFormat="1" ht="15" customHeight="1" thickBot="1" x14ac:dyDescent="0.4">
      <c r="F16" s="237">
        <v>15</v>
      </c>
      <c r="G16" s="237"/>
      <c r="H16" s="237"/>
      <c r="I16" s="237">
        <v>3</v>
      </c>
      <c r="J16" s="237"/>
      <c r="K16" s="237"/>
      <c r="L16" s="237">
        <v>20</v>
      </c>
      <c r="M16" s="237"/>
      <c r="N16" s="237"/>
      <c r="O16" s="237"/>
      <c r="P16" s="237"/>
      <c r="Q16" s="237"/>
      <c r="R16" s="237"/>
      <c r="S16" s="237"/>
      <c r="T16" s="237"/>
      <c r="U16" s="237"/>
      <c r="V16" s="237"/>
      <c r="W16" s="237"/>
      <c r="X16" s="237"/>
      <c r="Y16" s="237"/>
      <c r="Z16" s="237"/>
      <c r="AA16" s="237"/>
      <c r="AB16" s="237"/>
      <c r="AC16" s="237"/>
      <c r="AD16" s="24"/>
      <c r="AE16" s="25"/>
      <c r="AF16" s="25"/>
      <c r="AG16" s="25"/>
      <c r="AH16" s="25"/>
      <c r="AI16" s="25"/>
      <c r="AJ16" s="25"/>
      <c r="AK16" s="25"/>
      <c r="AL16" s="113">
        <f>AVERAGE(F16:AC16)</f>
        <v>12.666666666666666</v>
      </c>
    </row>
    <row r="17" spans="3:40" ht="15" customHeight="1" x14ac:dyDescent="0.35">
      <c r="C17" s="238" t="s">
        <v>18</v>
      </c>
      <c r="D17" s="238"/>
      <c r="E17" s="238"/>
      <c r="F17" s="238"/>
      <c r="G17" s="238"/>
      <c r="H17" s="238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L17" s="1"/>
      <c r="AM17" s="1"/>
      <c r="AN17" s="1"/>
    </row>
    <row r="18" spans="3:40" ht="15" customHeight="1" x14ac:dyDescent="0.35">
      <c r="C18" s="238"/>
      <c r="D18" s="238"/>
      <c r="E18" s="238"/>
      <c r="F18" s="238"/>
      <c r="G18" s="238"/>
      <c r="H18" s="238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L18" s="1"/>
      <c r="AM18" s="1"/>
      <c r="AN18" s="1"/>
    </row>
    <row r="21" spans="3:40" ht="15" customHeight="1" x14ac:dyDescent="0.35">
      <c r="AD21" s="25"/>
      <c r="AI21" s="1"/>
      <c r="AJ21" s="1"/>
      <c r="AK21" s="1"/>
      <c r="AL21" s="1"/>
      <c r="AM21" s="1"/>
      <c r="AN21" s="1"/>
    </row>
    <row r="22" spans="3:40" ht="15" customHeight="1" x14ac:dyDescent="0.35">
      <c r="AD22" s="25"/>
      <c r="AI22" s="1"/>
      <c r="AJ22" s="1"/>
      <c r="AK22" s="1"/>
      <c r="AL22" s="1"/>
      <c r="AM22" s="1"/>
      <c r="AN22" s="1"/>
    </row>
    <row r="23" spans="3:40" ht="15" customHeight="1" x14ac:dyDescent="0.35">
      <c r="AD23" s="25"/>
      <c r="AI23" s="1"/>
      <c r="AJ23" s="1"/>
      <c r="AK23" s="1"/>
      <c r="AL23" s="1"/>
      <c r="AM23" s="1"/>
      <c r="AN23" s="1"/>
    </row>
    <row r="24" spans="3:40" ht="15" customHeight="1" x14ac:dyDescent="0.35">
      <c r="AD24" s="25"/>
      <c r="AI24" s="1"/>
      <c r="AJ24" s="1"/>
      <c r="AK24" s="1"/>
      <c r="AL24" s="1"/>
      <c r="AM24" s="1"/>
      <c r="AN24" s="1"/>
    </row>
    <row r="25" spans="3:40" ht="15" customHeight="1" x14ac:dyDescent="0.35">
      <c r="AD25" s="25"/>
      <c r="AI25" s="1"/>
      <c r="AJ25" s="1"/>
      <c r="AK25" s="1"/>
      <c r="AL25" s="1"/>
      <c r="AM25" s="1"/>
      <c r="AN25" s="1"/>
    </row>
    <row r="26" spans="3:40" ht="15" customHeight="1" x14ac:dyDescent="0.35">
      <c r="AD26" s="25"/>
      <c r="AI26" s="1"/>
      <c r="AJ26" s="1"/>
      <c r="AK26" s="1"/>
      <c r="AL26" s="1"/>
      <c r="AM26" s="1"/>
      <c r="AN26" s="1"/>
    </row>
  </sheetData>
  <sortState xmlns:xlrd2="http://schemas.microsoft.com/office/spreadsheetml/2017/richdata2" ref="C8:AL13">
    <sortCondition descending="1" ref="AD8:AD13"/>
  </sortState>
  <mergeCells count="32">
    <mergeCell ref="F2:AK3"/>
    <mergeCell ref="B4:E6"/>
    <mergeCell ref="AD4:AD7"/>
    <mergeCell ref="AE4:AJ6"/>
    <mergeCell ref="F5:H5"/>
    <mergeCell ref="AK4:AK7"/>
    <mergeCell ref="AA5:AC5"/>
    <mergeCell ref="AA6:AC6"/>
    <mergeCell ref="X5:Z5"/>
    <mergeCell ref="X6:Z6"/>
    <mergeCell ref="AL4:AL7"/>
    <mergeCell ref="F6:H6"/>
    <mergeCell ref="I6:K6"/>
    <mergeCell ref="L6:N6"/>
    <mergeCell ref="O6:Q6"/>
    <mergeCell ref="R6:T6"/>
    <mergeCell ref="U6:W6"/>
    <mergeCell ref="I5:K5"/>
    <mergeCell ref="L5:N5"/>
    <mergeCell ref="O5:Q5"/>
    <mergeCell ref="R5:T5"/>
    <mergeCell ref="U5:W5"/>
    <mergeCell ref="F4:AC4"/>
    <mergeCell ref="R16:T16"/>
    <mergeCell ref="U16:W16"/>
    <mergeCell ref="AA16:AC16"/>
    <mergeCell ref="X16:Z16"/>
    <mergeCell ref="C17:H18"/>
    <mergeCell ref="F16:H16"/>
    <mergeCell ref="I16:K16"/>
    <mergeCell ref="L16:N16"/>
    <mergeCell ref="O16:Q16"/>
  </mergeCells>
  <phoneticPr fontId="10" type="noConversion"/>
  <printOptions horizontalCentered="1"/>
  <pageMargins left="0.25" right="0.25" top="0.75" bottom="0.75" header="0.3" footer="0.3"/>
  <pageSetup paperSize="9" scale="69" fitToHeight="0" orientation="landscape" r:id="rId1"/>
  <headerFooter>
    <oddFooter xml:space="preserve">&amp;L&amp;D&amp;CMOTORSPORT SOUTH AFRICA
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7762F-6D83-4FBD-981A-D5A41F35B3FA}">
  <sheetPr>
    <tabColor rgb="FF00B050"/>
    <pageSetUpPr fitToPage="1"/>
  </sheetPr>
  <dimension ref="B1:AN22"/>
  <sheetViews>
    <sheetView showGridLines="0" topLeftCell="B7" zoomScale="115" zoomScaleNormal="115" zoomScaleSheetLayoutView="100" workbookViewId="0">
      <selection activeCell="D17" sqref="D17"/>
    </sheetView>
  </sheetViews>
  <sheetFormatPr defaultColWidth="9.08984375" defaultRowHeight="15" customHeight="1" x14ac:dyDescent="0.35"/>
  <cols>
    <col min="1" max="1" width="3" style="1" customWidth="1"/>
    <col min="2" max="2" width="4.08984375" style="1" customWidth="1"/>
    <col min="3" max="3" width="21.453125" style="1" bestFit="1" customWidth="1"/>
    <col min="4" max="4" width="12.453125" style="1" bestFit="1" customWidth="1"/>
    <col min="5" max="5" width="9" style="1" customWidth="1"/>
    <col min="6" max="7" width="3.90625" style="25" bestFit="1" customWidth="1"/>
    <col min="8" max="8" width="4.08984375" style="25" customWidth="1"/>
    <col min="9" max="29" width="3.90625" style="25" bestFit="1" customWidth="1"/>
    <col min="30" max="30" width="10.6328125" style="84" customWidth="1"/>
    <col min="31" max="36" width="4" style="25" customWidth="1"/>
    <col min="37" max="38" width="10.6328125" style="25" customWidth="1"/>
    <col min="39" max="39" width="3" style="25" customWidth="1"/>
    <col min="40" max="40" width="7.08984375" style="25" customWidth="1"/>
    <col min="41" max="41" width="7.90625" style="1" customWidth="1"/>
    <col min="42" max="16384" width="9.08984375" style="1"/>
  </cols>
  <sheetData>
    <row r="1" spans="2:40" ht="15" customHeight="1" thickBot="1" x14ac:dyDescent="0.4"/>
    <row r="2" spans="2:40" ht="15" customHeight="1" x14ac:dyDescent="0.35">
      <c r="B2" s="54"/>
      <c r="C2" s="55"/>
      <c r="D2" s="55"/>
      <c r="E2" s="55"/>
      <c r="F2" s="213" t="s">
        <v>34</v>
      </c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13"/>
      <c r="Z2" s="213"/>
      <c r="AA2" s="213"/>
      <c r="AB2" s="213"/>
      <c r="AC2" s="213"/>
      <c r="AD2" s="213"/>
      <c r="AE2" s="213"/>
      <c r="AF2" s="213"/>
      <c r="AG2" s="213"/>
      <c r="AH2" s="213"/>
      <c r="AI2" s="213"/>
      <c r="AJ2" s="213"/>
      <c r="AK2" s="213"/>
      <c r="AL2" s="56"/>
      <c r="AM2" s="1"/>
      <c r="AN2" s="1"/>
    </row>
    <row r="3" spans="2:40" ht="15" customHeight="1" thickBot="1" x14ac:dyDescent="0.4">
      <c r="B3" s="57"/>
      <c r="C3" s="58"/>
      <c r="D3" s="58"/>
      <c r="E3" s="58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59"/>
      <c r="AM3" s="1"/>
      <c r="AN3" s="1"/>
    </row>
    <row r="4" spans="2:40" s="33" customFormat="1" ht="15" customHeight="1" thickBot="1" x14ac:dyDescent="0.4">
      <c r="B4" s="215"/>
      <c r="C4" s="216"/>
      <c r="D4" s="216"/>
      <c r="E4" s="216"/>
      <c r="F4" s="239" t="s">
        <v>13</v>
      </c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240"/>
      <c r="Z4" s="240"/>
      <c r="AA4" s="240"/>
      <c r="AB4" s="240"/>
      <c r="AC4" s="240"/>
      <c r="AD4" s="210" t="s">
        <v>29</v>
      </c>
      <c r="AE4" s="228" t="s">
        <v>6</v>
      </c>
      <c r="AF4" s="229"/>
      <c r="AG4" s="229"/>
      <c r="AH4" s="229"/>
      <c r="AI4" s="229"/>
      <c r="AJ4" s="230"/>
      <c r="AK4" s="219" t="s">
        <v>5</v>
      </c>
      <c r="AL4" s="210" t="s">
        <v>8</v>
      </c>
    </row>
    <row r="5" spans="2:40" s="33" customFormat="1" ht="14.4" customHeight="1" x14ac:dyDescent="0.35">
      <c r="B5" s="215"/>
      <c r="C5" s="216"/>
      <c r="D5" s="216"/>
      <c r="E5" s="216"/>
      <c r="F5" s="207" t="s">
        <v>24</v>
      </c>
      <c r="G5" s="208"/>
      <c r="H5" s="209"/>
      <c r="I5" s="207" t="s">
        <v>25</v>
      </c>
      <c r="J5" s="208"/>
      <c r="K5" s="209"/>
      <c r="L5" s="207" t="s">
        <v>19</v>
      </c>
      <c r="M5" s="208"/>
      <c r="N5" s="209"/>
      <c r="O5" s="207" t="s">
        <v>26</v>
      </c>
      <c r="P5" s="208"/>
      <c r="Q5" s="209"/>
      <c r="R5" s="207" t="s">
        <v>27</v>
      </c>
      <c r="S5" s="208"/>
      <c r="T5" s="209"/>
      <c r="U5" s="207" t="s">
        <v>28</v>
      </c>
      <c r="V5" s="208"/>
      <c r="W5" s="209"/>
      <c r="X5" s="207" t="s">
        <v>21</v>
      </c>
      <c r="Y5" s="208"/>
      <c r="Z5" s="209"/>
      <c r="AA5" s="207" t="s">
        <v>20</v>
      </c>
      <c r="AB5" s="208"/>
      <c r="AC5" s="209"/>
      <c r="AD5" s="211"/>
      <c r="AE5" s="231"/>
      <c r="AF5" s="232"/>
      <c r="AG5" s="232"/>
      <c r="AH5" s="232"/>
      <c r="AI5" s="232"/>
      <c r="AJ5" s="233"/>
      <c r="AK5" s="220"/>
      <c r="AL5" s="211"/>
    </row>
    <row r="6" spans="2:40" s="33" customFormat="1" ht="15" customHeight="1" thickBot="1" x14ac:dyDescent="0.4">
      <c r="B6" s="217"/>
      <c r="C6" s="218"/>
      <c r="D6" s="218"/>
      <c r="E6" s="218"/>
      <c r="F6" s="222">
        <v>46054</v>
      </c>
      <c r="G6" s="223"/>
      <c r="H6" s="224"/>
      <c r="I6" s="222">
        <v>46082</v>
      </c>
      <c r="J6" s="223"/>
      <c r="K6" s="224"/>
      <c r="L6" s="225">
        <v>46124</v>
      </c>
      <c r="M6" s="226"/>
      <c r="N6" s="227"/>
      <c r="O6" s="222">
        <v>46159</v>
      </c>
      <c r="P6" s="223"/>
      <c r="Q6" s="224"/>
      <c r="R6" s="222">
        <v>46228</v>
      </c>
      <c r="S6" s="223"/>
      <c r="T6" s="224"/>
      <c r="U6" s="222">
        <v>46229</v>
      </c>
      <c r="V6" s="223"/>
      <c r="W6" s="224"/>
      <c r="X6" s="222">
        <v>46278</v>
      </c>
      <c r="Y6" s="223"/>
      <c r="Z6" s="224"/>
      <c r="AA6" s="222">
        <v>46320</v>
      </c>
      <c r="AB6" s="223"/>
      <c r="AC6" s="224"/>
      <c r="AD6" s="211"/>
      <c r="AE6" s="234"/>
      <c r="AF6" s="235"/>
      <c r="AG6" s="235"/>
      <c r="AH6" s="235"/>
      <c r="AI6" s="235"/>
      <c r="AJ6" s="236"/>
      <c r="AK6" s="220"/>
      <c r="AL6" s="211"/>
    </row>
    <row r="7" spans="2:40" s="43" customFormat="1" ht="45" customHeight="1" thickBot="1" x14ac:dyDescent="0.4">
      <c r="B7" s="34" t="s">
        <v>7</v>
      </c>
      <c r="C7" s="30" t="s">
        <v>9</v>
      </c>
      <c r="D7" s="31" t="s">
        <v>0</v>
      </c>
      <c r="E7" s="32" t="s">
        <v>1</v>
      </c>
      <c r="F7" s="35">
        <v>1</v>
      </c>
      <c r="G7" s="36">
        <v>2</v>
      </c>
      <c r="H7" s="37">
        <v>3</v>
      </c>
      <c r="I7" s="35">
        <v>1</v>
      </c>
      <c r="J7" s="36">
        <v>2</v>
      </c>
      <c r="K7" s="37">
        <v>3</v>
      </c>
      <c r="L7" s="35">
        <v>1</v>
      </c>
      <c r="M7" s="38">
        <v>2</v>
      </c>
      <c r="N7" s="37">
        <v>3</v>
      </c>
      <c r="O7" s="35">
        <v>1</v>
      </c>
      <c r="P7" s="36">
        <v>2</v>
      </c>
      <c r="Q7" s="37">
        <v>3</v>
      </c>
      <c r="R7" s="35">
        <v>1</v>
      </c>
      <c r="S7" s="36">
        <v>2</v>
      </c>
      <c r="T7" s="37">
        <v>3</v>
      </c>
      <c r="U7" s="35">
        <v>1</v>
      </c>
      <c r="V7" s="36">
        <v>2</v>
      </c>
      <c r="W7" s="39">
        <v>3</v>
      </c>
      <c r="X7" s="35">
        <v>1</v>
      </c>
      <c r="Y7" s="36">
        <v>2</v>
      </c>
      <c r="Z7" s="39">
        <v>3</v>
      </c>
      <c r="AA7" s="35">
        <v>1</v>
      </c>
      <c r="AB7" s="36">
        <v>2</v>
      </c>
      <c r="AC7" s="39">
        <v>3</v>
      </c>
      <c r="AD7" s="212"/>
      <c r="AE7" s="40" t="s">
        <v>2</v>
      </c>
      <c r="AF7" s="41" t="s">
        <v>3</v>
      </c>
      <c r="AG7" s="41" t="s">
        <v>4</v>
      </c>
      <c r="AH7" s="41" t="s">
        <v>10</v>
      </c>
      <c r="AI7" s="41" t="s">
        <v>11</v>
      </c>
      <c r="AJ7" s="42" t="s">
        <v>12</v>
      </c>
      <c r="AK7" s="221"/>
      <c r="AL7" s="212"/>
    </row>
    <row r="8" spans="2:40" ht="15" customHeight="1" x14ac:dyDescent="0.35">
      <c r="B8" s="86">
        <v>1</v>
      </c>
      <c r="C8" s="205" t="s">
        <v>50</v>
      </c>
      <c r="D8" s="28">
        <v>1571</v>
      </c>
      <c r="E8" s="29">
        <v>221</v>
      </c>
      <c r="F8" s="89">
        <v>35</v>
      </c>
      <c r="G8" s="90">
        <v>32</v>
      </c>
      <c r="H8" s="91">
        <v>30</v>
      </c>
      <c r="I8" s="89">
        <v>27</v>
      </c>
      <c r="J8" s="94">
        <v>35</v>
      </c>
      <c r="K8" s="91">
        <v>27</v>
      </c>
      <c r="L8" s="89">
        <v>30</v>
      </c>
      <c r="M8" s="90">
        <v>35</v>
      </c>
      <c r="N8" s="91">
        <v>35</v>
      </c>
      <c r="O8" s="89"/>
      <c r="P8" s="90"/>
      <c r="Q8" s="91"/>
      <c r="R8" s="89"/>
      <c r="S8" s="94"/>
      <c r="T8" s="194"/>
      <c r="U8" s="89"/>
      <c r="V8" s="94"/>
      <c r="W8" s="194"/>
      <c r="X8" s="89"/>
      <c r="Y8" s="90"/>
      <c r="Z8" s="91"/>
      <c r="AA8" s="89"/>
      <c r="AB8" s="90"/>
      <c r="AC8" s="91"/>
      <c r="AD8" s="85">
        <f t="shared" ref="AD8:AD16" si="0">SUM(F8:AC8)</f>
        <v>286</v>
      </c>
      <c r="AE8" s="44"/>
      <c r="AF8" s="45"/>
      <c r="AG8" s="45"/>
      <c r="AH8" s="45"/>
      <c r="AI8" s="45"/>
      <c r="AJ8" s="46"/>
      <c r="AK8" s="47">
        <f t="shared" ref="AK8:AK16" si="1">SUM(AE8:AJ8)</f>
        <v>0</v>
      </c>
      <c r="AL8" s="48">
        <f t="shared" ref="AL8:AL16" si="2">SUM(AD8-AK8)</f>
        <v>286</v>
      </c>
      <c r="AM8" s="1"/>
      <c r="AN8" s="1"/>
    </row>
    <row r="9" spans="2:40" ht="15" customHeight="1" x14ac:dyDescent="0.35">
      <c r="B9" s="144">
        <v>2</v>
      </c>
      <c r="C9" s="206" t="s">
        <v>54</v>
      </c>
      <c r="D9" s="138">
        <v>26972</v>
      </c>
      <c r="E9" s="189">
        <v>369</v>
      </c>
      <c r="F9" s="140">
        <v>29</v>
      </c>
      <c r="G9" s="25">
        <v>29</v>
      </c>
      <c r="H9" s="141">
        <v>28</v>
      </c>
      <c r="I9" s="140">
        <v>32</v>
      </c>
      <c r="J9" s="25">
        <v>30</v>
      </c>
      <c r="K9" s="141">
        <v>32</v>
      </c>
      <c r="L9" s="140">
        <v>32</v>
      </c>
      <c r="M9" s="25">
        <v>32</v>
      </c>
      <c r="N9" s="141">
        <v>32</v>
      </c>
      <c r="O9" s="140"/>
      <c r="Q9" s="141"/>
      <c r="R9" s="60"/>
      <c r="S9" s="61"/>
      <c r="T9" s="62"/>
      <c r="U9" s="60"/>
      <c r="V9" s="61"/>
      <c r="W9" s="62"/>
      <c r="X9" s="140"/>
      <c r="Z9" s="141"/>
      <c r="AA9" s="140"/>
      <c r="AC9" s="141"/>
      <c r="AD9" s="154">
        <f t="shared" si="0"/>
        <v>276</v>
      </c>
      <c r="AE9" s="145"/>
      <c r="AF9" s="146"/>
      <c r="AG9" s="146"/>
      <c r="AH9" s="146"/>
      <c r="AI9" s="146"/>
      <c r="AJ9" s="147"/>
      <c r="AK9" s="158">
        <f t="shared" si="1"/>
        <v>0</v>
      </c>
      <c r="AL9" s="159">
        <f t="shared" si="2"/>
        <v>276</v>
      </c>
      <c r="AM9" s="1"/>
      <c r="AN9" s="1"/>
    </row>
    <row r="10" spans="2:40" ht="15" customHeight="1" x14ac:dyDescent="0.35">
      <c r="B10" s="2">
        <v>3</v>
      </c>
      <c r="C10" s="7" t="s">
        <v>53</v>
      </c>
      <c r="D10" s="76" t="s">
        <v>105</v>
      </c>
      <c r="E10" s="8">
        <v>261</v>
      </c>
      <c r="F10" s="63">
        <v>28</v>
      </c>
      <c r="G10" s="64">
        <v>30</v>
      </c>
      <c r="H10" s="65">
        <v>32</v>
      </c>
      <c r="I10" s="63">
        <v>30</v>
      </c>
      <c r="J10" s="66">
        <v>29</v>
      </c>
      <c r="K10" s="65">
        <v>30</v>
      </c>
      <c r="L10" s="63">
        <v>35</v>
      </c>
      <c r="M10" s="66">
        <v>26</v>
      </c>
      <c r="N10" s="9">
        <v>30</v>
      </c>
      <c r="O10" s="63"/>
      <c r="P10" s="66"/>
      <c r="Q10" s="9"/>
      <c r="R10" s="63"/>
      <c r="S10" s="64"/>
      <c r="T10" s="9"/>
      <c r="U10" s="63"/>
      <c r="V10" s="64"/>
      <c r="W10" s="9"/>
      <c r="X10" s="63"/>
      <c r="Y10" s="66"/>
      <c r="Z10" s="9"/>
      <c r="AA10" s="63"/>
      <c r="AB10" s="66"/>
      <c r="AC10" s="9"/>
      <c r="AD10" s="4">
        <f t="shared" si="0"/>
        <v>270</v>
      </c>
      <c r="AE10" s="13"/>
      <c r="AF10" s="14"/>
      <c r="AG10" s="14"/>
      <c r="AH10" s="14"/>
      <c r="AI10" s="14"/>
      <c r="AJ10" s="15"/>
      <c r="AK10" s="16">
        <f t="shared" si="1"/>
        <v>0</v>
      </c>
      <c r="AL10" s="6">
        <f t="shared" si="2"/>
        <v>270</v>
      </c>
      <c r="AM10" s="1"/>
      <c r="AN10" s="1"/>
    </row>
    <row r="11" spans="2:40" ht="15" customHeight="1" x14ac:dyDescent="0.35">
      <c r="B11" s="2">
        <v>4</v>
      </c>
      <c r="C11" s="7" t="s">
        <v>52</v>
      </c>
      <c r="D11" s="4">
        <v>42334</v>
      </c>
      <c r="E11" s="8">
        <v>297</v>
      </c>
      <c r="F11" s="63">
        <v>32</v>
      </c>
      <c r="G11" s="64">
        <v>23</v>
      </c>
      <c r="H11" s="65">
        <v>35</v>
      </c>
      <c r="I11" s="60">
        <v>35</v>
      </c>
      <c r="J11" s="61">
        <v>32</v>
      </c>
      <c r="K11" s="65">
        <v>35</v>
      </c>
      <c r="L11" s="60">
        <v>24</v>
      </c>
      <c r="M11" s="61">
        <v>0</v>
      </c>
      <c r="N11" s="118">
        <v>0</v>
      </c>
      <c r="O11" s="60"/>
      <c r="P11" s="61"/>
      <c r="Q11" s="118"/>
      <c r="R11" s="63"/>
      <c r="S11" s="64"/>
      <c r="T11" s="9"/>
      <c r="U11" s="63"/>
      <c r="V11" s="64"/>
      <c r="W11" s="65"/>
      <c r="X11" s="60"/>
      <c r="Y11" s="61"/>
      <c r="Z11" s="118"/>
      <c r="AA11" s="60"/>
      <c r="AB11" s="61"/>
      <c r="AC11" s="118"/>
      <c r="AD11" s="28">
        <f t="shared" si="0"/>
        <v>216</v>
      </c>
      <c r="AE11" s="79"/>
      <c r="AF11" s="80"/>
      <c r="AG11" s="80"/>
      <c r="AH11" s="80"/>
      <c r="AI11" s="80"/>
      <c r="AJ11" s="81"/>
      <c r="AK11" s="82">
        <f t="shared" si="1"/>
        <v>0</v>
      </c>
      <c r="AL11" s="83">
        <f t="shared" si="2"/>
        <v>216</v>
      </c>
      <c r="AM11" s="1"/>
      <c r="AN11" s="1"/>
    </row>
    <row r="12" spans="2:40" ht="15" customHeight="1" x14ac:dyDescent="0.35">
      <c r="B12" s="26">
        <v>5</v>
      </c>
      <c r="C12" s="200" t="s">
        <v>55</v>
      </c>
      <c r="D12" s="4">
        <v>45690</v>
      </c>
      <c r="E12" s="5">
        <v>244</v>
      </c>
      <c r="F12" s="60">
        <v>23</v>
      </c>
      <c r="G12" s="61">
        <v>28</v>
      </c>
      <c r="H12" s="62" t="s">
        <v>60</v>
      </c>
      <c r="I12" s="63">
        <v>26</v>
      </c>
      <c r="J12" s="64">
        <v>26</v>
      </c>
      <c r="K12" s="62">
        <v>26</v>
      </c>
      <c r="L12" s="63">
        <v>28</v>
      </c>
      <c r="M12" s="64">
        <v>27</v>
      </c>
      <c r="N12" s="65">
        <v>27</v>
      </c>
      <c r="O12" s="63"/>
      <c r="P12" s="64"/>
      <c r="Q12" s="65"/>
      <c r="R12" s="60"/>
      <c r="S12" s="61"/>
      <c r="T12" s="62"/>
      <c r="U12" s="60"/>
      <c r="V12" s="61"/>
      <c r="W12" s="62"/>
      <c r="X12" s="63"/>
      <c r="Y12" s="64"/>
      <c r="Z12" s="65"/>
      <c r="AA12" s="63"/>
      <c r="AB12" s="64"/>
      <c r="AC12" s="65"/>
      <c r="AD12" s="4">
        <f t="shared" si="0"/>
        <v>211</v>
      </c>
      <c r="AE12" s="13"/>
      <c r="AF12" s="14"/>
      <c r="AG12" s="14"/>
      <c r="AH12" s="14"/>
      <c r="AI12" s="14"/>
      <c r="AJ12" s="15"/>
      <c r="AK12" s="16">
        <f t="shared" si="1"/>
        <v>0</v>
      </c>
      <c r="AL12" s="6">
        <f t="shared" si="2"/>
        <v>211</v>
      </c>
      <c r="AM12" s="1"/>
      <c r="AN12" s="1"/>
    </row>
    <row r="13" spans="2:40" ht="15" customHeight="1" x14ac:dyDescent="0.35">
      <c r="B13" s="2">
        <v>6</v>
      </c>
      <c r="C13" s="166" t="s">
        <v>61</v>
      </c>
      <c r="D13" s="154">
        <v>46321</v>
      </c>
      <c r="E13" s="165">
        <v>260</v>
      </c>
      <c r="F13" s="140">
        <v>0</v>
      </c>
      <c r="G13" s="25">
        <v>0</v>
      </c>
      <c r="H13" s="141">
        <v>0</v>
      </c>
      <c r="I13" s="63">
        <v>29</v>
      </c>
      <c r="J13" s="64">
        <v>28</v>
      </c>
      <c r="K13" s="65">
        <v>29</v>
      </c>
      <c r="L13" s="63">
        <v>29</v>
      </c>
      <c r="M13" s="64">
        <v>29</v>
      </c>
      <c r="N13" s="65">
        <v>26</v>
      </c>
      <c r="O13" s="63"/>
      <c r="P13" s="64"/>
      <c r="Q13" s="65"/>
      <c r="R13" s="60"/>
      <c r="S13" s="61"/>
      <c r="T13" s="62"/>
      <c r="U13" s="60"/>
      <c r="V13" s="61"/>
      <c r="W13" s="62"/>
      <c r="X13" s="63"/>
      <c r="Y13" s="64"/>
      <c r="Z13" s="65"/>
      <c r="AA13" s="63"/>
      <c r="AB13" s="64"/>
      <c r="AC13" s="65"/>
      <c r="AD13" s="4">
        <f t="shared" si="0"/>
        <v>170</v>
      </c>
      <c r="AE13" s="13"/>
      <c r="AF13" s="14"/>
      <c r="AG13" s="14"/>
      <c r="AH13" s="14"/>
      <c r="AI13" s="14"/>
      <c r="AJ13" s="15"/>
      <c r="AK13" s="16">
        <f t="shared" si="1"/>
        <v>0</v>
      </c>
      <c r="AL13" s="6">
        <f t="shared" si="2"/>
        <v>170</v>
      </c>
      <c r="AM13" s="1"/>
      <c r="AN13" s="1"/>
    </row>
    <row r="14" spans="2:40" ht="15" customHeight="1" x14ac:dyDescent="0.35">
      <c r="B14" s="144">
        <v>7</v>
      </c>
      <c r="C14" s="166" t="s">
        <v>63</v>
      </c>
      <c r="D14" s="154">
        <v>46455</v>
      </c>
      <c r="E14" s="165">
        <v>263</v>
      </c>
      <c r="F14" s="63">
        <v>0</v>
      </c>
      <c r="G14" s="64">
        <v>0</v>
      </c>
      <c r="H14" s="65">
        <v>0</v>
      </c>
      <c r="I14" s="140">
        <v>28</v>
      </c>
      <c r="J14" s="25">
        <v>27</v>
      </c>
      <c r="K14" s="141">
        <v>28</v>
      </c>
      <c r="L14" s="140">
        <v>24</v>
      </c>
      <c r="M14" s="25">
        <v>30</v>
      </c>
      <c r="N14" s="141">
        <v>28</v>
      </c>
      <c r="O14" s="60"/>
      <c r="P14" s="61"/>
      <c r="Q14" s="118"/>
      <c r="R14" s="140"/>
      <c r="T14" s="141"/>
      <c r="U14" s="140"/>
      <c r="W14" s="141"/>
      <c r="X14" s="63"/>
      <c r="Y14" s="64"/>
      <c r="Z14" s="65"/>
      <c r="AA14" s="140"/>
      <c r="AC14" s="141"/>
      <c r="AD14" s="4">
        <f t="shared" si="0"/>
        <v>165</v>
      </c>
      <c r="AE14" s="155"/>
      <c r="AF14" s="156"/>
      <c r="AG14" s="156"/>
      <c r="AH14" s="156"/>
      <c r="AI14" s="156"/>
      <c r="AJ14" s="157"/>
      <c r="AK14" s="82">
        <f t="shared" si="1"/>
        <v>0</v>
      </c>
      <c r="AL14" s="83">
        <f t="shared" si="2"/>
        <v>165</v>
      </c>
      <c r="AM14" s="1"/>
      <c r="AN14" s="1"/>
    </row>
    <row r="15" spans="2:40" ht="15" customHeight="1" x14ac:dyDescent="0.35">
      <c r="B15" s="2">
        <v>8</v>
      </c>
      <c r="C15" s="142" t="s">
        <v>51</v>
      </c>
      <c r="D15" s="73">
        <v>28788</v>
      </c>
      <c r="E15" s="8">
        <v>296</v>
      </c>
      <c r="F15" s="63">
        <v>30</v>
      </c>
      <c r="G15" s="64">
        <v>35</v>
      </c>
      <c r="H15" s="65">
        <v>29</v>
      </c>
      <c r="I15" s="63">
        <v>0</v>
      </c>
      <c r="J15" s="64">
        <v>0</v>
      </c>
      <c r="K15" s="65">
        <v>0</v>
      </c>
      <c r="L15" s="63">
        <v>0</v>
      </c>
      <c r="M15" s="64">
        <v>0</v>
      </c>
      <c r="N15" s="9">
        <v>0</v>
      </c>
      <c r="O15" s="60"/>
      <c r="P15" s="61"/>
      <c r="Q15" s="118"/>
      <c r="R15" s="63"/>
      <c r="S15" s="64"/>
      <c r="T15" s="9"/>
      <c r="U15" s="63"/>
      <c r="V15" s="64"/>
      <c r="W15" s="9"/>
      <c r="X15" s="63"/>
      <c r="Y15" s="64"/>
      <c r="Z15" s="9"/>
      <c r="AA15" s="63"/>
      <c r="AB15" s="64"/>
      <c r="AC15" s="9"/>
      <c r="AD15" s="4">
        <f t="shared" si="0"/>
        <v>94</v>
      </c>
      <c r="AE15" s="182"/>
      <c r="AF15" s="156"/>
      <c r="AG15" s="156"/>
      <c r="AH15" s="156"/>
      <c r="AI15" s="156"/>
      <c r="AJ15" s="157"/>
      <c r="AK15" s="82">
        <f t="shared" si="1"/>
        <v>0</v>
      </c>
      <c r="AL15" s="83">
        <f t="shared" si="2"/>
        <v>94</v>
      </c>
      <c r="AM15" s="1"/>
      <c r="AN15" s="1"/>
    </row>
    <row r="16" spans="2:40" ht="15" customHeight="1" x14ac:dyDescent="0.35">
      <c r="B16" s="2">
        <v>9</v>
      </c>
      <c r="C16" s="3" t="s">
        <v>118</v>
      </c>
      <c r="D16" s="4">
        <v>42960</v>
      </c>
      <c r="E16" s="5">
        <v>250</v>
      </c>
      <c r="F16" s="63">
        <v>0</v>
      </c>
      <c r="G16" s="64">
        <v>0</v>
      </c>
      <c r="H16" s="65">
        <v>0</v>
      </c>
      <c r="I16" s="63">
        <v>0</v>
      </c>
      <c r="J16" s="64">
        <v>0</v>
      </c>
      <c r="K16" s="65">
        <v>0</v>
      </c>
      <c r="L16" s="63">
        <v>24</v>
      </c>
      <c r="M16" s="64">
        <v>28</v>
      </c>
      <c r="N16" s="65">
        <v>29</v>
      </c>
      <c r="O16" s="60"/>
      <c r="P16" s="61"/>
      <c r="Q16" s="118"/>
      <c r="R16" s="63"/>
      <c r="S16" s="64"/>
      <c r="T16" s="65"/>
      <c r="U16" s="63"/>
      <c r="V16" s="64"/>
      <c r="W16" s="65"/>
      <c r="X16" s="63"/>
      <c r="Y16" s="64"/>
      <c r="Z16" s="65"/>
      <c r="AA16" s="63"/>
      <c r="AB16" s="64"/>
      <c r="AC16" s="65"/>
      <c r="AD16" s="4">
        <f t="shared" si="0"/>
        <v>81</v>
      </c>
      <c r="AE16" s="192"/>
      <c r="AF16" s="14"/>
      <c r="AG16" s="14"/>
      <c r="AH16" s="14"/>
      <c r="AI16" s="14"/>
      <c r="AJ16" s="15"/>
      <c r="AK16" s="16">
        <f t="shared" si="1"/>
        <v>0</v>
      </c>
      <c r="AL16" s="6">
        <f t="shared" si="2"/>
        <v>81</v>
      </c>
      <c r="AM16" s="1"/>
      <c r="AN16" s="1"/>
    </row>
    <row r="17" spans="2:40" ht="15" customHeight="1" x14ac:dyDescent="0.35">
      <c r="B17" s="2">
        <v>10</v>
      </c>
      <c r="C17" s="7"/>
      <c r="D17" s="76"/>
      <c r="E17" s="8"/>
      <c r="F17" s="63"/>
      <c r="G17" s="64"/>
      <c r="H17" s="65"/>
      <c r="I17" s="63"/>
      <c r="J17" s="64"/>
      <c r="K17" s="65"/>
      <c r="L17" s="63"/>
      <c r="M17" s="64"/>
      <c r="N17" s="65"/>
      <c r="O17" s="63"/>
      <c r="P17" s="64"/>
      <c r="Q17" s="9"/>
      <c r="R17" s="63"/>
      <c r="S17" s="64"/>
      <c r="T17" s="65"/>
      <c r="U17" s="63"/>
      <c r="V17" s="64"/>
      <c r="W17" s="65"/>
      <c r="X17" s="63"/>
      <c r="Y17" s="64"/>
      <c r="Z17" s="65"/>
      <c r="AA17" s="63"/>
      <c r="AB17" s="64"/>
      <c r="AC17" s="65"/>
      <c r="AD17" s="4">
        <f t="shared" ref="AD17:AD19" si="3">SUM(F17:AC17)</f>
        <v>0</v>
      </c>
      <c r="AE17" s="192"/>
      <c r="AF17" s="14"/>
      <c r="AG17" s="14"/>
      <c r="AH17" s="14"/>
      <c r="AI17" s="14"/>
      <c r="AJ17" s="15"/>
      <c r="AK17" s="16">
        <f t="shared" ref="AK17:AK19" si="4">SUM(AE17:AJ17)</f>
        <v>0</v>
      </c>
      <c r="AL17" s="6">
        <f t="shared" ref="AL17:AL19" si="5">SUM(AD17-AK17)</f>
        <v>0</v>
      </c>
      <c r="AM17" s="1"/>
      <c r="AN17" s="1"/>
    </row>
    <row r="18" spans="2:40" ht="15" customHeight="1" x14ac:dyDescent="0.35">
      <c r="B18" s="2">
        <v>11</v>
      </c>
      <c r="C18" s="142"/>
      <c r="D18" s="4"/>
      <c r="E18" s="5"/>
      <c r="F18" s="63"/>
      <c r="G18" s="64"/>
      <c r="H18" s="65"/>
      <c r="I18" s="63"/>
      <c r="J18" s="64"/>
      <c r="K18" s="65"/>
      <c r="L18" s="63"/>
      <c r="M18" s="64"/>
      <c r="N18" s="65"/>
      <c r="O18" s="63"/>
      <c r="P18" s="64"/>
      <c r="Q18" s="9"/>
      <c r="R18" s="63"/>
      <c r="S18" s="64"/>
      <c r="T18" s="65"/>
      <c r="U18" s="63"/>
      <c r="V18" s="64"/>
      <c r="W18" s="65"/>
      <c r="X18" s="63"/>
      <c r="Y18" s="64"/>
      <c r="Z18" s="65"/>
      <c r="AA18" s="63"/>
      <c r="AB18" s="64"/>
      <c r="AC18" s="65"/>
      <c r="AD18" s="4">
        <f t="shared" si="3"/>
        <v>0</v>
      </c>
      <c r="AE18" s="192"/>
      <c r="AF18" s="14"/>
      <c r="AG18" s="14"/>
      <c r="AH18" s="14"/>
      <c r="AI18" s="14"/>
      <c r="AJ18" s="15"/>
      <c r="AK18" s="16">
        <f t="shared" si="4"/>
        <v>0</v>
      </c>
      <c r="AL18" s="6">
        <f t="shared" si="5"/>
        <v>0</v>
      </c>
      <c r="AM18" s="1"/>
      <c r="AN18" s="1"/>
    </row>
    <row r="19" spans="2:40" ht="15" customHeight="1" thickBot="1" x14ac:dyDescent="0.4">
      <c r="B19" s="96"/>
      <c r="C19" s="123"/>
      <c r="D19" s="121"/>
      <c r="E19" s="124"/>
      <c r="F19" s="140"/>
      <c r="H19" s="141"/>
      <c r="I19" s="140"/>
      <c r="K19" s="141"/>
      <c r="L19" s="140"/>
      <c r="N19" s="181"/>
      <c r="O19" s="140"/>
      <c r="Q19" s="181"/>
      <c r="R19" s="140"/>
      <c r="T19" s="181"/>
      <c r="U19" s="140"/>
      <c r="W19" s="181"/>
      <c r="X19" s="140"/>
      <c r="Z19" s="181"/>
      <c r="AA19" s="140"/>
      <c r="AC19" s="181"/>
      <c r="AD19" s="138">
        <f t="shared" si="3"/>
        <v>0</v>
      </c>
      <c r="AE19" s="145"/>
      <c r="AF19" s="146"/>
      <c r="AG19" s="146"/>
      <c r="AH19" s="146"/>
      <c r="AI19" s="146"/>
      <c r="AJ19" s="147"/>
      <c r="AK19" s="190">
        <f t="shared" si="4"/>
        <v>0</v>
      </c>
      <c r="AL19" s="191">
        <f t="shared" si="5"/>
        <v>0</v>
      </c>
      <c r="AM19" s="1"/>
      <c r="AN19" s="1"/>
    </row>
    <row r="20" spans="2:40" s="23" customFormat="1" ht="15" customHeight="1" thickBot="1" x14ac:dyDescent="0.4">
      <c r="F20" s="241">
        <v>7</v>
      </c>
      <c r="G20" s="241"/>
      <c r="H20" s="241"/>
      <c r="I20" s="241">
        <v>7</v>
      </c>
      <c r="J20" s="241"/>
      <c r="K20" s="241"/>
      <c r="L20" s="241">
        <v>22</v>
      </c>
      <c r="M20" s="241"/>
      <c r="N20" s="241"/>
      <c r="O20" s="241"/>
      <c r="P20" s="241"/>
      <c r="Q20" s="241"/>
      <c r="R20" s="241"/>
      <c r="S20" s="241"/>
      <c r="T20" s="241"/>
      <c r="U20" s="241"/>
      <c r="V20" s="241"/>
      <c r="W20" s="241"/>
      <c r="X20" s="241"/>
      <c r="Y20" s="241"/>
      <c r="Z20" s="241"/>
      <c r="AA20" s="241"/>
      <c r="AB20" s="241"/>
      <c r="AC20" s="241"/>
      <c r="AD20" s="160"/>
      <c r="AE20" s="161"/>
      <c r="AF20" s="161"/>
      <c r="AG20" s="161"/>
      <c r="AH20" s="161"/>
      <c r="AI20" s="161"/>
      <c r="AJ20" s="161"/>
      <c r="AK20" s="161"/>
      <c r="AL20" s="101">
        <f>AVERAGE(F20:AC20)</f>
        <v>12</v>
      </c>
    </row>
    <row r="21" spans="2:40" ht="15" customHeight="1" x14ac:dyDescent="0.35">
      <c r="C21" s="238" t="s">
        <v>18</v>
      </c>
      <c r="D21" s="238"/>
      <c r="E21" s="238"/>
      <c r="F21" s="238"/>
      <c r="G21" s="238"/>
      <c r="H21" s="238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L21" s="1"/>
      <c r="AM21" s="1"/>
      <c r="AN21" s="1"/>
    </row>
    <row r="22" spans="2:40" ht="15" customHeight="1" x14ac:dyDescent="0.35">
      <c r="C22" s="238"/>
      <c r="D22" s="238"/>
      <c r="E22" s="238"/>
      <c r="F22" s="238"/>
      <c r="G22" s="238"/>
      <c r="H22" s="238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L22" s="1"/>
      <c r="AM22" s="1"/>
      <c r="AN22" s="1"/>
    </row>
  </sheetData>
  <sortState xmlns:xlrd2="http://schemas.microsoft.com/office/spreadsheetml/2017/richdata2" ref="C8:AL16">
    <sortCondition descending="1" ref="AD8:AD16"/>
  </sortState>
  <mergeCells count="32">
    <mergeCell ref="F2:AK3"/>
    <mergeCell ref="B4:E6"/>
    <mergeCell ref="AD4:AD7"/>
    <mergeCell ref="AE4:AJ6"/>
    <mergeCell ref="F5:H5"/>
    <mergeCell ref="AK4:AK7"/>
    <mergeCell ref="AA5:AC5"/>
    <mergeCell ref="AA6:AC6"/>
    <mergeCell ref="X5:Z5"/>
    <mergeCell ref="X6:Z6"/>
    <mergeCell ref="AL4:AL7"/>
    <mergeCell ref="F6:H6"/>
    <mergeCell ref="I6:K6"/>
    <mergeCell ref="L6:N6"/>
    <mergeCell ref="O6:Q6"/>
    <mergeCell ref="R6:T6"/>
    <mergeCell ref="U6:W6"/>
    <mergeCell ref="I5:K5"/>
    <mergeCell ref="L5:N5"/>
    <mergeCell ref="O5:Q5"/>
    <mergeCell ref="R5:T5"/>
    <mergeCell ref="U5:W5"/>
    <mergeCell ref="F4:AC4"/>
    <mergeCell ref="R20:T20"/>
    <mergeCell ref="U20:W20"/>
    <mergeCell ref="AA20:AC20"/>
    <mergeCell ref="X20:Z20"/>
    <mergeCell ref="C21:H22"/>
    <mergeCell ref="F20:H20"/>
    <mergeCell ref="I20:K20"/>
    <mergeCell ref="L20:N20"/>
    <mergeCell ref="O20:Q20"/>
  </mergeCells>
  <phoneticPr fontId="10" type="noConversion"/>
  <printOptions horizontalCentered="1"/>
  <pageMargins left="0.25" right="0.25" top="0.75" bottom="0.75" header="0.3" footer="0.3"/>
  <pageSetup paperSize="9" scale="70" fitToHeight="0" orientation="landscape" r:id="rId1"/>
  <headerFooter>
    <oddFooter xml:space="preserve">&amp;L&amp;D&amp;CMOTORSPORT SOUTH AFRICA
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BE7BA-9603-4A29-AFBB-C29C0CF78D01}">
  <sheetPr>
    <tabColor rgb="FF00B050"/>
    <pageSetUpPr fitToPage="1"/>
  </sheetPr>
  <dimension ref="B1:AN21"/>
  <sheetViews>
    <sheetView showGridLines="0" view="pageBreakPreview" zoomScaleNormal="100" zoomScaleSheetLayoutView="100" workbookViewId="0">
      <selection activeCell="E11" sqref="E11"/>
    </sheetView>
  </sheetViews>
  <sheetFormatPr defaultColWidth="9.08984375" defaultRowHeight="15" customHeight="1" x14ac:dyDescent="0.35"/>
  <cols>
    <col min="1" max="1" width="3" style="1" customWidth="1"/>
    <col min="2" max="2" width="4.453125" style="1" customWidth="1"/>
    <col min="3" max="3" width="27.36328125" style="1" customWidth="1"/>
    <col min="4" max="4" width="16.36328125" style="1" bestFit="1" customWidth="1"/>
    <col min="5" max="5" width="9" style="1" bestFit="1" customWidth="1"/>
    <col min="6" max="29" width="3.90625" style="25" bestFit="1" customWidth="1"/>
    <col min="30" max="30" width="10.6328125" style="84" customWidth="1"/>
    <col min="31" max="36" width="4" style="25" customWidth="1"/>
    <col min="37" max="38" width="10.6328125" style="25" customWidth="1"/>
    <col min="39" max="39" width="3" style="25" customWidth="1"/>
    <col min="40" max="40" width="7.08984375" style="25" customWidth="1"/>
    <col min="41" max="41" width="7.90625" style="1" customWidth="1"/>
    <col min="42" max="16384" width="9.08984375" style="1"/>
  </cols>
  <sheetData>
    <row r="1" spans="2:40" ht="15" customHeight="1" thickBot="1" x14ac:dyDescent="0.4"/>
    <row r="2" spans="2:40" ht="15" customHeight="1" x14ac:dyDescent="0.35">
      <c r="B2" s="54"/>
      <c r="C2" s="55"/>
      <c r="D2" s="55"/>
      <c r="E2" s="55"/>
      <c r="F2" s="213" t="s">
        <v>35</v>
      </c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13"/>
      <c r="Z2" s="213"/>
      <c r="AA2" s="213"/>
      <c r="AB2" s="213"/>
      <c r="AC2" s="213"/>
      <c r="AD2" s="213"/>
      <c r="AE2" s="213"/>
      <c r="AF2" s="213"/>
      <c r="AG2" s="213"/>
      <c r="AH2" s="213"/>
      <c r="AI2" s="213"/>
      <c r="AJ2" s="213"/>
      <c r="AK2" s="213"/>
      <c r="AL2" s="56"/>
      <c r="AM2" s="1"/>
      <c r="AN2" s="1"/>
    </row>
    <row r="3" spans="2:40" ht="15" customHeight="1" thickBot="1" x14ac:dyDescent="0.4">
      <c r="B3" s="57"/>
      <c r="C3" s="58"/>
      <c r="D3" s="58"/>
      <c r="E3" s="58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59"/>
      <c r="AM3" s="1"/>
      <c r="AN3" s="1"/>
    </row>
    <row r="4" spans="2:40" s="33" customFormat="1" ht="15" customHeight="1" thickBot="1" x14ac:dyDescent="0.4">
      <c r="B4" s="215"/>
      <c r="C4" s="216"/>
      <c r="D4" s="216"/>
      <c r="E4" s="216"/>
      <c r="F4" s="239" t="s">
        <v>13</v>
      </c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240"/>
      <c r="Z4" s="240"/>
      <c r="AA4" s="240"/>
      <c r="AB4" s="240"/>
      <c r="AC4" s="240"/>
      <c r="AD4" s="210" t="s">
        <v>29</v>
      </c>
      <c r="AE4" s="228" t="s">
        <v>6</v>
      </c>
      <c r="AF4" s="229"/>
      <c r="AG4" s="229"/>
      <c r="AH4" s="229"/>
      <c r="AI4" s="229"/>
      <c r="AJ4" s="230"/>
      <c r="AK4" s="219" t="s">
        <v>5</v>
      </c>
      <c r="AL4" s="210" t="s">
        <v>8</v>
      </c>
    </row>
    <row r="5" spans="2:40" s="33" customFormat="1" ht="14.4" customHeight="1" x14ac:dyDescent="0.35">
      <c r="B5" s="215"/>
      <c r="C5" s="216"/>
      <c r="D5" s="216"/>
      <c r="E5" s="216"/>
      <c r="F5" s="207" t="s">
        <v>24</v>
      </c>
      <c r="G5" s="208"/>
      <c r="H5" s="209"/>
      <c r="I5" s="207" t="s">
        <v>25</v>
      </c>
      <c r="J5" s="208"/>
      <c r="K5" s="209"/>
      <c r="L5" s="207" t="s">
        <v>19</v>
      </c>
      <c r="M5" s="208"/>
      <c r="N5" s="209"/>
      <c r="O5" s="207" t="s">
        <v>26</v>
      </c>
      <c r="P5" s="208"/>
      <c r="Q5" s="209"/>
      <c r="R5" s="207" t="s">
        <v>27</v>
      </c>
      <c r="S5" s="208"/>
      <c r="T5" s="209"/>
      <c r="U5" s="207" t="s">
        <v>28</v>
      </c>
      <c r="V5" s="208"/>
      <c r="W5" s="209"/>
      <c r="X5" s="207" t="s">
        <v>21</v>
      </c>
      <c r="Y5" s="208"/>
      <c r="Z5" s="209"/>
      <c r="AA5" s="207" t="s">
        <v>20</v>
      </c>
      <c r="AB5" s="208"/>
      <c r="AC5" s="209"/>
      <c r="AD5" s="211"/>
      <c r="AE5" s="231"/>
      <c r="AF5" s="232"/>
      <c r="AG5" s="232"/>
      <c r="AH5" s="232"/>
      <c r="AI5" s="232"/>
      <c r="AJ5" s="233"/>
      <c r="AK5" s="220"/>
      <c r="AL5" s="211"/>
    </row>
    <row r="6" spans="2:40" s="33" customFormat="1" ht="15" customHeight="1" thickBot="1" x14ac:dyDescent="0.4">
      <c r="B6" s="217"/>
      <c r="C6" s="218"/>
      <c r="D6" s="218"/>
      <c r="E6" s="218"/>
      <c r="F6" s="222">
        <v>46054</v>
      </c>
      <c r="G6" s="223"/>
      <c r="H6" s="224"/>
      <c r="I6" s="222">
        <v>46082</v>
      </c>
      <c r="J6" s="223"/>
      <c r="K6" s="224"/>
      <c r="L6" s="225">
        <v>46124</v>
      </c>
      <c r="M6" s="226"/>
      <c r="N6" s="227"/>
      <c r="O6" s="222">
        <v>46159</v>
      </c>
      <c r="P6" s="223"/>
      <c r="Q6" s="224"/>
      <c r="R6" s="222">
        <v>46228</v>
      </c>
      <c r="S6" s="223"/>
      <c r="T6" s="224"/>
      <c r="U6" s="222">
        <v>46229</v>
      </c>
      <c r="V6" s="223"/>
      <c r="W6" s="224"/>
      <c r="X6" s="222">
        <v>46278</v>
      </c>
      <c r="Y6" s="223"/>
      <c r="Z6" s="224"/>
      <c r="AA6" s="222">
        <v>46320</v>
      </c>
      <c r="AB6" s="223"/>
      <c r="AC6" s="224"/>
      <c r="AD6" s="211"/>
      <c r="AE6" s="234"/>
      <c r="AF6" s="235"/>
      <c r="AG6" s="235"/>
      <c r="AH6" s="235"/>
      <c r="AI6" s="235"/>
      <c r="AJ6" s="236"/>
      <c r="AK6" s="220"/>
      <c r="AL6" s="211"/>
    </row>
    <row r="7" spans="2:40" s="43" customFormat="1" ht="45" customHeight="1" thickBot="1" x14ac:dyDescent="0.4">
      <c r="B7" s="34" t="s">
        <v>7</v>
      </c>
      <c r="C7" s="30" t="s">
        <v>9</v>
      </c>
      <c r="D7" s="31" t="s">
        <v>0</v>
      </c>
      <c r="E7" s="32" t="s">
        <v>1</v>
      </c>
      <c r="F7" s="35">
        <v>1</v>
      </c>
      <c r="G7" s="36">
        <v>2</v>
      </c>
      <c r="H7" s="37">
        <v>3</v>
      </c>
      <c r="I7" s="35">
        <v>1</v>
      </c>
      <c r="J7" s="36">
        <v>2</v>
      </c>
      <c r="K7" s="37">
        <v>3</v>
      </c>
      <c r="L7" s="35">
        <v>1</v>
      </c>
      <c r="M7" s="38">
        <v>2</v>
      </c>
      <c r="N7" s="37">
        <v>3</v>
      </c>
      <c r="O7" s="35">
        <v>1</v>
      </c>
      <c r="P7" s="36">
        <v>2</v>
      </c>
      <c r="Q7" s="37">
        <v>3</v>
      </c>
      <c r="R7" s="35">
        <v>1</v>
      </c>
      <c r="S7" s="36">
        <v>2</v>
      </c>
      <c r="T7" s="37">
        <v>3</v>
      </c>
      <c r="U7" s="35">
        <v>1</v>
      </c>
      <c r="V7" s="36">
        <v>2</v>
      </c>
      <c r="W7" s="39">
        <v>3</v>
      </c>
      <c r="X7" s="35">
        <v>1</v>
      </c>
      <c r="Y7" s="36">
        <v>2</v>
      </c>
      <c r="Z7" s="39">
        <v>3</v>
      </c>
      <c r="AA7" s="35">
        <v>1</v>
      </c>
      <c r="AB7" s="36">
        <v>2</v>
      </c>
      <c r="AC7" s="39">
        <v>3</v>
      </c>
      <c r="AD7" s="212"/>
      <c r="AE7" s="40" t="s">
        <v>2</v>
      </c>
      <c r="AF7" s="41" t="s">
        <v>3</v>
      </c>
      <c r="AG7" s="41" t="s">
        <v>4</v>
      </c>
      <c r="AH7" s="41" t="s">
        <v>10</v>
      </c>
      <c r="AI7" s="41" t="s">
        <v>11</v>
      </c>
      <c r="AJ7" s="42" t="s">
        <v>12</v>
      </c>
      <c r="AK7" s="221"/>
      <c r="AL7" s="212"/>
    </row>
    <row r="8" spans="2:40" ht="15" customHeight="1" x14ac:dyDescent="0.35">
      <c r="B8" s="86">
        <v>1</v>
      </c>
      <c r="C8" s="122" t="s">
        <v>77</v>
      </c>
      <c r="D8" s="85">
        <v>2227</v>
      </c>
      <c r="E8" s="88">
        <v>169</v>
      </c>
      <c r="F8" s="89">
        <v>32</v>
      </c>
      <c r="G8" s="94">
        <v>32</v>
      </c>
      <c r="H8" s="91">
        <v>32</v>
      </c>
      <c r="I8" s="89">
        <v>32</v>
      </c>
      <c r="J8" s="94">
        <v>32</v>
      </c>
      <c r="K8" s="91">
        <v>32</v>
      </c>
      <c r="L8" s="89">
        <v>35</v>
      </c>
      <c r="M8" s="94">
        <v>30</v>
      </c>
      <c r="N8" s="91">
        <v>32</v>
      </c>
      <c r="O8" s="89"/>
      <c r="P8" s="94"/>
      <c r="Q8" s="91"/>
      <c r="R8" s="89"/>
      <c r="S8" s="94"/>
      <c r="T8" s="91"/>
      <c r="U8" s="89"/>
      <c r="V8" s="94"/>
      <c r="W8" s="91"/>
      <c r="X8" s="89"/>
      <c r="Y8" s="94"/>
      <c r="Z8" s="91"/>
      <c r="AA8" s="89"/>
      <c r="AB8" s="94"/>
      <c r="AC8" s="91"/>
      <c r="AD8" s="85">
        <f t="shared" ref="AD8:AD15" si="0">SUM(F8:AC8)</f>
        <v>289</v>
      </c>
      <c r="AE8" s="44"/>
      <c r="AF8" s="45"/>
      <c r="AG8" s="45"/>
      <c r="AH8" s="45"/>
      <c r="AI8" s="45"/>
      <c r="AJ8" s="46"/>
      <c r="AK8" s="47">
        <f t="shared" ref="AK8:AK15" si="1">SUM(AE8:AJ8)</f>
        <v>0</v>
      </c>
      <c r="AL8" s="48">
        <f t="shared" ref="AL8:AL15" si="2">SUM(AD8-AK8)</f>
        <v>289</v>
      </c>
      <c r="AM8" s="1"/>
      <c r="AN8" s="1"/>
    </row>
    <row r="9" spans="2:40" ht="15" customHeight="1" x14ac:dyDescent="0.35">
      <c r="B9" s="2">
        <v>2</v>
      </c>
      <c r="C9" s="142" t="s">
        <v>76</v>
      </c>
      <c r="D9" s="76" t="s">
        <v>107</v>
      </c>
      <c r="E9" s="5">
        <v>21</v>
      </c>
      <c r="F9" s="63">
        <v>35</v>
      </c>
      <c r="G9" s="64">
        <v>35</v>
      </c>
      <c r="H9" s="65">
        <v>35</v>
      </c>
      <c r="I9" s="63">
        <v>35</v>
      </c>
      <c r="J9" s="64">
        <v>35</v>
      </c>
      <c r="K9" s="65">
        <v>35</v>
      </c>
      <c r="L9" s="63">
        <v>32</v>
      </c>
      <c r="M9" s="64">
        <v>32</v>
      </c>
      <c r="N9" s="65">
        <v>0</v>
      </c>
      <c r="O9" s="63"/>
      <c r="P9" s="64"/>
      <c r="Q9" s="65"/>
      <c r="R9" s="63"/>
      <c r="S9" s="64"/>
      <c r="T9" s="65"/>
      <c r="U9" s="63"/>
      <c r="V9" s="64"/>
      <c r="W9" s="65"/>
      <c r="X9" s="63"/>
      <c r="Y9" s="64"/>
      <c r="Z9" s="65"/>
      <c r="AA9" s="63"/>
      <c r="AB9" s="64"/>
      <c r="AC9" s="65"/>
      <c r="AD9" s="4">
        <f t="shared" si="0"/>
        <v>274</v>
      </c>
      <c r="AE9" s="13"/>
      <c r="AF9" s="14"/>
      <c r="AG9" s="14"/>
      <c r="AH9" s="14"/>
      <c r="AI9" s="14"/>
      <c r="AJ9" s="15"/>
      <c r="AK9" s="16">
        <f t="shared" si="1"/>
        <v>0</v>
      </c>
      <c r="AL9" s="6">
        <f t="shared" si="2"/>
        <v>274</v>
      </c>
      <c r="AM9" s="1"/>
      <c r="AN9" s="1"/>
    </row>
    <row r="10" spans="2:40" ht="15" customHeight="1" x14ac:dyDescent="0.35">
      <c r="B10" s="2">
        <v>3</v>
      </c>
      <c r="C10" s="7" t="s">
        <v>64</v>
      </c>
      <c r="D10" s="4">
        <v>43758</v>
      </c>
      <c r="E10" s="5">
        <v>62</v>
      </c>
      <c r="F10" s="63">
        <v>28</v>
      </c>
      <c r="G10" s="64">
        <v>27</v>
      </c>
      <c r="H10" s="65">
        <v>28</v>
      </c>
      <c r="I10" s="63">
        <v>30</v>
      </c>
      <c r="J10" s="66">
        <v>30</v>
      </c>
      <c r="K10" s="65">
        <v>30</v>
      </c>
      <c r="L10" s="63">
        <v>29</v>
      </c>
      <c r="M10" s="66">
        <v>29</v>
      </c>
      <c r="N10" s="65">
        <v>30</v>
      </c>
      <c r="O10" s="63"/>
      <c r="P10" s="66"/>
      <c r="Q10" s="65"/>
      <c r="R10" s="63"/>
      <c r="S10" s="66"/>
      <c r="T10" s="65"/>
      <c r="U10" s="63"/>
      <c r="V10" s="66"/>
      <c r="W10" s="65"/>
      <c r="X10" s="63"/>
      <c r="Y10" s="66"/>
      <c r="Z10" s="65"/>
      <c r="AA10" s="63"/>
      <c r="AB10" s="66"/>
      <c r="AC10" s="65"/>
      <c r="AD10" s="4">
        <f t="shared" si="0"/>
        <v>261</v>
      </c>
      <c r="AE10" s="13"/>
      <c r="AF10" s="14"/>
      <c r="AG10" s="14"/>
      <c r="AH10" s="14"/>
      <c r="AI10" s="14"/>
      <c r="AJ10" s="15"/>
      <c r="AK10" s="16">
        <f t="shared" si="1"/>
        <v>0</v>
      </c>
      <c r="AL10" s="6">
        <f t="shared" si="2"/>
        <v>261</v>
      </c>
      <c r="AM10" s="1"/>
      <c r="AN10" s="1"/>
    </row>
    <row r="11" spans="2:40" ht="15" customHeight="1" x14ac:dyDescent="0.35">
      <c r="B11" s="2">
        <v>4</v>
      </c>
      <c r="C11" s="130" t="s">
        <v>51</v>
      </c>
      <c r="D11" s="73">
        <v>28788</v>
      </c>
      <c r="E11" s="5">
        <v>96</v>
      </c>
      <c r="F11" s="63">
        <v>0</v>
      </c>
      <c r="G11" s="64">
        <v>0</v>
      </c>
      <c r="H11" s="65">
        <v>0</v>
      </c>
      <c r="I11" s="63">
        <v>0</v>
      </c>
      <c r="J11" s="64">
        <v>0</v>
      </c>
      <c r="K11" s="65">
        <v>0</v>
      </c>
      <c r="L11" s="63">
        <v>30</v>
      </c>
      <c r="M11" s="64">
        <v>35</v>
      </c>
      <c r="N11" s="65">
        <v>35</v>
      </c>
      <c r="O11" s="63"/>
      <c r="P11" s="64"/>
      <c r="Q11" s="65"/>
      <c r="R11" s="63"/>
      <c r="S11" s="64"/>
      <c r="T11" s="65"/>
      <c r="U11" s="63"/>
      <c r="V11" s="64"/>
      <c r="W11" s="65"/>
      <c r="X11" s="63"/>
      <c r="Y11" s="64"/>
      <c r="Z11" s="65"/>
      <c r="AA11" s="63"/>
      <c r="AB11" s="64"/>
      <c r="AC11" s="65"/>
      <c r="AD11" s="4">
        <f t="shared" si="0"/>
        <v>100</v>
      </c>
      <c r="AE11" s="13"/>
      <c r="AF11" s="14"/>
      <c r="AG11" s="14"/>
      <c r="AH11" s="14"/>
      <c r="AI11" s="14"/>
      <c r="AJ11" s="15"/>
      <c r="AK11" s="16">
        <f t="shared" si="1"/>
        <v>0</v>
      </c>
      <c r="AL11" s="6">
        <f t="shared" si="2"/>
        <v>100</v>
      </c>
      <c r="AM11" s="1"/>
      <c r="AN11" s="1"/>
    </row>
    <row r="12" spans="2:40" ht="15" customHeight="1" x14ac:dyDescent="0.35">
      <c r="B12" s="2">
        <v>5</v>
      </c>
      <c r="C12" s="11" t="s">
        <v>78</v>
      </c>
      <c r="D12" s="76" t="s">
        <v>108</v>
      </c>
      <c r="E12" s="12">
        <v>112</v>
      </c>
      <c r="F12" s="63">
        <v>30</v>
      </c>
      <c r="G12" s="64">
        <v>30</v>
      </c>
      <c r="H12" s="65">
        <v>30</v>
      </c>
      <c r="I12" s="63">
        <v>0</v>
      </c>
      <c r="J12" s="64">
        <v>0</v>
      </c>
      <c r="K12" s="65">
        <v>0</v>
      </c>
      <c r="L12" s="63">
        <v>0</v>
      </c>
      <c r="M12" s="64">
        <v>0</v>
      </c>
      <c r="N12" s="65">
        <v>0</v>
      </c>
      <c r="O12" s="63"/>
      <c r="P12" s="64"/>
      <c r="Q12" s="65"/>
      <c r="R12" s="63"/>
      <c r="S12" s="64"/>
      <c r="T12" s="65"/>
      <c r="U12" s="63"/>
      <c r="V12" s="64"/>
      <c r="W12" s="65"/>
      <c r="X12" s="63"/>
      <c r="Y12" s="64"/>
      <c r="Z12" s="65"/>
      <c r="AA12" s="63"/>
      <c r="AB12" s="64"/>
      <c r="AC12" s="65"/>
      <c r="AD12" s="4">
        <f t="shared" si="0"/>
        <v>90</v>
      </c>
      <c r="AE12" s="13"/>
      <c r="AF12" s="14"/>
      <c r="AG12" s="14"/>
      <c r="AH12" s="14"/>
      <c r="AI12" s="14"/>
      <c r="AJ12" s="15"/>
      <c r="AK12" s="16">
        <f t="shared" si="1"/>
        <v>0</v>
      </c>
      <c r="AL12" s="6">
        <f t="shared" si="2"/>
        <v>90</v>
      </c>
      <c r="AM12" s="1"/>
      <c r="AN12" s="1"/>
    </row>
    <row r="13" spans="2:40" ht="15" customHeight="1" x14ac:dyDescent="0.35">
      <c r="B13" s="2">
        <v>6</v>
      </c>
      <c r="C13" s="204" t="s">
        <v>79</v>
      </c>
      <c r="D13" s="76" t="s">
        <v>106</v>
      </c>
      <c r="E13" s="115">
        <v>42</v>
      </c>
      <c r="F13" s="63">
        <v>29</v>
      </c>
      <c r="G13" s="64">
        <v>28</v>
      </c>
      <c r="H13" s="65">
        <v>29</v>
      </c>
      <c r="I13" s="63">
        <v>0</v>
      </c>
      <c r="J13" s="64">
        <v>0</v>
      </c>
      <c r="K13" s="65">
        <v>0</v>
      </c>
      <c r="L13" s="63">
        <v>0</v>
      </c>
      <c r="M13" s="64">
        <v>0</v>
      </c>
      <c r="N13" s="65">
        <v>0</v>
      </c>
      <c r="O13" s="63"/>
      <c r="P13" s="64"/>
      <c r="Q13" s="65"/>
      <c r="R13" s="63"/>
      <c r="S13" s="64"/>
      <c r="T13" s="65"/>
      <c r="U13" s="63"/>
      <c r="V13" s="64"/>
      <c r="W13" s="65"/>
      <c r="X13" s="63"/>
      <c r="Y13" s="64"/>
      <c r="Z13" s="65"/>
      <c r="AA13" s="63"/>
      <c r="AB13" s="64"/>
      <c r="AC13" s="65"/>
      <c r="AD13" s="4">
        <f t="shared" si="0"/>
        <v>86</v>
      </c>
      <c r="AE13" s="13"/>
      <c r="AF13" s="14"/>
      <c r="AG13" s="14"/>
      <c r="AH13" s="14"/>
      <c r="AI13" s="14"/>
      <c r="AJ13" s="15"/>
      <c r="AK13" s="16">
        <f t="shared" si="1"/>
        <v>0</v>
      </c>
      <c r="AL13" s="6">
        <f t="shared" si="2"/>
        <v>86</v>
      </c>
      <c r="AM13" s="1"/>
      <c r="AN13" s="1"/>
    </row>
    <row r="14" spans="2:40" ht="15" customHeight="1" x14ac:dyDescent="0.35">
      <c r="B14" s="2">
        <v>7</v>
      </c>
      <c r="C14" s="7" t="s">
        <v>80</v>
      </c>
      <c r="D14" s="4">
        <v>4489</v>
      </c>
      <c r="E14" s="5">
        <v>142</v>
      </c>
      <c r="F14" s="63">
        <v>26</v>
      </c>
      <c r="G14" s="64">
        <v>29</v>
      </c>
      <c r="H14" s="65">
        <v>27</v>
      </c>
      <c r="I14" s="63">
        <v>0</v>
      </c>
      <c r="J14" s="64">
        <v>0</v>
      </c>
      <c r="K14" s="65">
        <v>0</v>
      </c>
      <c r="L14" s="63">
        <v>0</v>
      </c>
      <c r="M14" s="64">
        <v>0</v>
      </c>
      <c r="N14" s="65">
        <v>0</v>
      </c>
      <c r="O14" s="63"/>
      <c r="P14" s="64"/>
      <c r="Q14" s="65"/>
      <c r="R14" s="63"/>
      <c r="S14" s="64"/>
      <c r="T14" s="65"/>
      <c r="U14" s="63"/>
      <c r="V14" s="64"/>
      <c r="W14" s="65"/>
      <c r="X14" s="63"/>
      <c r="Y14" s="64"/>
      <c r="Z14" s="65"/>
      <c r="AA14" s="63"/>
      <c r="AB14" s="64"/>
      <c r="AC14" s="65"/>
      <c r="AD14" s="4">
        <f t="shared" si="0"/>
        <v>82</v>
      </c>
      <c r="AE14" s="13"/>
      <c r="AF14" s="14"/>
      <c r="AG14" s="14"/>
      <c r="AH14" s="14"/>
      <c r="AI14" s="14"/>
      <c r="AJ14" s="15"/>
      <c r="AK14" s="16">
        <f t="shared" si="1"/>
        <v>0</v>
      </c>
      <c r="AL14" s="6">
        <f t="shared" si="2"/>
        <v>82</v>
      </c>
      <c r="AM14" s="1"/>
      <c r="AN14" s="1"/>
    </row>
    <row r="15" spans="2:40" ht="15" customHeight="1" x14ac:dyDescent="0.35">
      <c r="B15" s="2">
        <v>8</v>
      </c>
      <c r="C15" s="11" t="s">
        <v>81</v>
      </c>
      <c r="D15" s="4" t="s">
        <v>109</v>
      </c>
      <c r="E15" s="115">
        <v>139</v>
      </c>
      <c r="F15" s="63">
        <v>27</v>
      </c>
      <c r="G15" s="64">
        <v>26</v>
      </c>
      <c r="H15" s="65">
        <v>26</v>
      </c>
      <c r="I15" s="63">
        <v>0</v>
      </c>
      <c r="J15" s="64">
        <v>0</v>
      </c>
      <c r="K15" s="65">
        <v>0</v>
      </c>
      <c r="L15" s="63">
        <v>0</v>
      </c>
      <c r="M15" s="64">
        <v>0</v>
      </c>
      <c r="N15" s="65">
        <v>0</v>
      </c>
      <c r="O15" s="63"/>
      <c r="P15" s="64"/>
      <c r="Q15" s="65"/>
      <c r="R15" s="63"/>
      <c r="S15" s="64"/>
      <c r="T15" s="65"/>
      <c r="U15" s="63"/>
      <c r="V15" s="64"/>
      <c r="W15" s="65"/>
      <c r="X15" s="63"/>
      <c r="Y15" s="64"/>
      <c r="Z15" s="65"/>
      <c r="AA15" s="63"/>
      <c r="AB15" s="64"/>
      <c r="AC15" s="65"/>
      <c r="AD15" s="4">
        <f t="shared" si="0"/>
        <v>79</v>
      </c>
      <c r="AE15" s="13"/>
      <c r="AF15" s="14"/>
      <c r="AG15" s="14"/>
      <c r="AH15" s="14"/>
      <c r="AI15" s="14"/>
      <c r="AJ15" s="15"/>
      <c r="AK15" s="16">
        <f t="shared" si="1"/>
        <v>0</v>
      </c>
      <c r="AL15" s="6">
        <f t="shared" si="2"/>
        <v>79</v>
      </c>
      <c r="AM15" s="1"/>
      <c r="AN15" s="1"/>
    </row>
    <row r="16" spans="2:40" ht="15" customHeight="1" x14ac:dyDescent="0.35">
      <c r="B16" s="2">
        <v>9</v>
      </c>
      <c r="C16" s="77"/>
      <c r="D16" s="4"/>
      <c r="E16" s="115"/>
      <c r="F16" s="63"/>
      <c r="G16" s="64"/>
      <c r="H16" s="65"/>
      <c r="I16" s="63"/>
      <c r="J16" s="66"/>
      <c r="K16" s="65"/>
      <c r="L16" s="63"/>
      <c r="M16" s="66"/>
      <c r="N16" s="65"/>
      <c r="O16" s="63"/>
      <c r="P16" s="66"/>
      <c r="Q16" s="65"/>
      <c r="R16" s="63"/>
      <c r="S16" s="66"/>
      <c r="T16" s="65"/>
      <c r="U16" s="63"/>
      <c r="V16" s="66"/>
      <c r="W16" s="65"/>
      <c r="X16" s="63"/>
      <c r="Y16" s="66"/>
      <c r="Z16" s="65"/>
      <c r="AA16" s="63"/>
      <c r="AB16" s="66"/>
      <c r="AC16" s="65"/>
      <c r="AD16" s="4">
        <f t="shared" ref="AD16:AD18" si="3">SUM(F16:AC16)</f>
        <v>0</v>
      </c>
      <c r="AE16" s="13"/>
      <c r="AF16" s="14"/>
      <c r="AG16" s="14"/>
      <c r="AH16" s="14"/>
      <c r="AI16" s="14"/>
      <c r="AJ16" s="15"/>
      <c r="AK16" s="16">
        <f t="shared" ref="AK16:AK18" si="4">SUM(AE16:AJ16)</f>
        <v>0</v>
      </c>
      <c r="AL16" s="6">
        <f t="shared" ref="AL16:AL18" si="5">SUM(AD16-AK16)</f>
        <v>0</v>
      </c>
      <c r="AM16" s="1"/>
      <c r="AN16" s="1"/>
    </row>
    <row r="17" spans="2:40" ht="15" customHeight="1" x14ac:dyDescent="0.35">
      <c r="B17" s="2">
        <v>10</v>
      </c>
      <c r="C17" s="11"/>
      <c r="D17" s="4"/>
      <c r="E17" s="12"/>
      <c r="F17" s="63"/>
      <c r="G17" s="64"/>
      <c r="H17" s="9"/>
      <c r="I17" s="63"/>
      <c r="J17" s="64"/>
      <c r="K17" s="9"/>
      <c r="L17" s="63"/>
      <c r="M17" s="64"/>
      <c r="N17" s="9"/>
      <c r="O17" s="63"/>
      <c r="P17" s="64"/>
      <c r="Q17" s="9"/>
      <c r="R17" s="63"/>
      <c r="S17" s="64"/>
      <c r="T17" s="9"/>
      <c r="U17" s="63"/>
      <c r="V17" s="64"/>
      <c r="W17" s="9"/>
      <c r="X17" s="63"/>
      <c r="Y17" s="64"/>
      <c r="Z17" s="9"/>
      <c r="AA17" s="63"/>
      <c r="AB17" s="64"/>
      <c r="AC17" s="9"/>
      <c r="AD17" s="4">
        <f t="shared" si="3"/>
        <v>0</v>
      </c>
      <c r="AE17" s="13"/>
      <c r="AF17" s="14"/>
      <c r="AG17" s="14"/>
      <c r="AH17" s="14"/>
      <c r="AI17" s="14"/>
      <c r="AJ17" s="15"/>
      <c r="AK17" s="16">
        <f t="shared" si="4"/>
        <v>0</v>
      </c>
      <c r="AL17" s="6">
        <f t="shared" si="5"/>
        <v>0</v>
      </c>
      <c r="AM17" s="1"/>
      <c r="AN17" s="1"/>
    </row>
    <row r="18" spans="2:40" ht="15" customHeight="1" thickBot="1" x14ac:dyDescent="0.4">
      <c r="B18" s="17">
        <v>11</v>
      </c>
      <c r="C18" s="18"/>
      <c r="D18" s="19"/>
      <c r="E18" s="93"/>
      <c r="F18" s="68"/>
      <c r="G18" s="69"/>
      <c r="H18" s="70"/>
      <c r="I18" s="68"/>
      <c r="J18" s="69"/>
      <c r="K18" s="70"/>
      <c r="L18" s="68"/>
      <c r="M18" s="69"/>
      <c r="N18" s="70"/>
      <c r="O18" s="68"/>
      <c r="P18" s="69"/>
      <c r="Q18" s="70"/>
      <c r="R18" s="68"/>
      <c r="S18" s="69"/>
      <c r="T18" s="70"/>
      <c r="U18" s="68"/>
      <c r="V18" s="69"/>
      <c r="W18" s="70"/>
      <c r="X18" s="68"/>
      <c r="Y18" s="69"/>
      <c r="Z18" s="70"/>
      <c r="AA18" s="68"/>
      <c r="AB18" s="69"/>
      <c r="AC18" s="70"/>
      <c r="AD18" s="19">
        <f t="shared" si="3"/>
        <v>0</v>
      </c>
      <c r="AE18" s="49"/>
      <c r="AF18" s="50"/>
      <c r="AG18" s="50"/>
      <c r="AH18" s="50"/>
      <c r="AI18" s="50"/>
      <c r="AJ18" s="51"/>
      <c r="AK18" s="52">
        <f t="shared" si="4"/>
        <v>0</v>
      </c>
      <c r="AL18" s="53">
        <f t="shared" si="5"/>
        <v>0</v>
      </c>
      <c r="AM18" s="1"/>
      <c r="AN18" s="1"/>
    </row>
    <row r="19" spans="2:40" s="23" customFormat="1" ht="15" customHeight="1" thickBot="1" x14ac:dyDescent="0.4">
      <c r="F19" s="237">
        <v>7</v>
      </c>
      <c r="G19" s="237"/>
      <c r="H19" s="237"/>
      <c r="I19" s="237">
        <v>3</v>
      </c>
      <c r="J19" s="237"/>
      <c r="K19" s="237"/>
      <c r="L19" s="237">
        <v>8</v>
      </c>
      <c r="M19" s="237"/>
      <c r="N19" s="237"/>
      <c r="O19" s="237"/>
      <c r="P19" s="237"/>
      <c r="Q19" s="237"/>
      <c r="R19" s="237"/>
      <c r="S19" s="237"/>
      <c r="T19" s="237"/>
      <c r="U19" s="237"/>
      <c r="V19" s="237"/>
      <c r="W19" s="237"/>
      <c r="X19" s="237"/>
      <c r="Y19" s="237"/>
      <c r="Z19" s="237"/>
      <c r="AA19" s="237"/>
      <c r="AB19" s="237"/>
      <c r="AC19" s="237"/>
      <c r="AD19" s="24"/>
      <c r="AE19" s="25"/>
      <c r="AF19" s="25"/>
      <c r="AG19" s="25"/>
      <c r="AH19" s="25"/>
      <c r="AI19" s="25"/>
      <c r="AJ19" s="25"/>
      <c r="AK19" s="25"/>
      <c r="AL19" s="113">
        <f>AVERAGE(F19:AC19)</f>
        <v>6</v>
      </c>
    </row>
    <row r="20" spans="2:40" ht="15" customHeight="1" x14ac:dyDescent="0.35">
      <c r="C20" s="238" t="s">
        <v>15</v>
      </c>
      <c r="D20" s="238"/>
      <c r="E20" s="238"/>
      <c r="F20" s="238"/>
      <c r="G20" s="238"/>
      <c r="H20" s="238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L20" s="1"/>
      <c r="AM20" s="1"/>
      <c r="AN20" s="1"/>
    </row>
    <row r="21" spans="2:40" ht="15" customHeight="1" x14ac:dyDescent="0.35">
      <c r="C21" s="238"/>
      <c r="D21" s="238"/>
      <c r="E21" s="238"/>
      <c r="F21" s="238"/>
      <c r="G21" s="238"/>
      <c r="H21" s="238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L21" s="1"/>
      <c r="AM21" s="1"/>
      <c r="AN21" s="1"/>
    </row>
  </sheetData>
  <sortState xmlns:xlrd2="http://schemas.microsoft.com/office/spreadsheetml/2017/richdata2" ref="C8:AL15">
    <sortCondition descending="1" ref="AD8:AD15"/>
  </sortState>
  <mergeCells count="32">
    <mergeCell ref="F2:AK3"/>
    <mergeCell ref="B4:E6"/>
    <mergeCell ref="AD4:AD7"/>
    <mergeCell ref="AE4:AJ6"/>
    <mergeCell ref="AK4:AK7"/>
    <mergeCell ref="AA5:AC5"/>
    <mergeCell ref="AA6:AC6"/>
    <mergeCell ref="X5:Z5"/>
    <mergeCell ref="X6:Z6"/>
    <mergeCell ref="AL4:AL7"/>
    <mergeCell ref="F6:H6"/>
    <mergeCell ref="I6:K6"/>
    <mergeCell ref="L6:N6"/>
    <mergeCell ref="O6:Q6"/>
    <mergeCell ref="R6:T6"/>
    <mergeCell ref="U6:W6"/>
    <mergeCell ref="F5:H5"/>
    <mergeCell ref="I5:K5"/>
    <mergeCell ref="L5:N5"/>
    <mergeCell ref="O5:Q5"/>
    <mergeCell ref="R5:T5"/>
    <mergeCell ref="U5:W5"/>
    <mergeCell ref="F4:AC4"/>
    <mergeCell ref="R19:T19"/>
    <mergeCell ref="U19:W19"/>
    <mergeCell ref="AA19:AC19"/>
    <mergeCell ref="X19:Z19"/>
    <mergeCell ref="C20:H21"/>
    <mergeCell ref="F19:H19"/>
    <mergeCell ref="I19:K19"/>
    <mergeCell ref="L19:N19"/>
    <mergeCell ref="O19:Q19"/>
  </mergeCells>
  <phoneticPr fontId="10" type="noConversion"/>
  <printOptions horizontalCentered="1"/>
  <pageMargins left="0.25" right="0.25" top="0.75" bottom="0.75" header="0.3" footer="0.3"/>
  <pageSetup paperSize="9" scale="67" fitToHeight="0" orientation="landscape" r:id="rId1"/>
  <headerFooter>
    <oddFooter xml:space="preserve">&amp;L&amp;D&amp;CMOTORSPORT SOUTH AFRICA
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947C4-C01D-4886-946A-9F4ECA034916}">
  <sheetPr>
    <tabColor rgb="FF00B050"/>
    <pageSetUpPr fitToPage="1"/>
  </sheetPr>
  <dimension ref="B1:AN28"/>
  <sheetViews>
    <sheetView showGridLines="0" view="pageBreakPreview" zoomScaleNormal="100" zoomScaleSheetLayoutView="100" workbookViewId="0">
      <selection activeCell="AD11" sqref="AD11"/>
    </sheetView>
  </sheetViews>
  <sheetFormatPr defaultColWidth="9.08984375" defaultRowHeight="15" customHeight="1" x14ac:dyDescent="0.35"/>
  <cols>
    <col min="1" max="1" width="3" style="1" customWidth="1"/>
    <col min="2" max="2" width="4.453125" style="1" customWidth="1"/>
    <col min="3" max="3" width="25.36328125" style="1" bestFit="1" customWidth="1"/>
    <col min="4" max="4" width="13.54296875" style="1" bestFit="1" customWidth="1"/>
    <col min="5" max="5" width="9" style="1" bestFit="1" customWidth="1"/>
    <col min="6" max="29" width="3.90625" style="25" bestFit="1" customWidth="1"/>
    <col min="30" max="30" width="10.6328125" style="84" customWidth="1"/>
    <col min="31" max="36" width="4" style="25" customWidth="1"/>
    <col min="37" max="38" width="10.6328125" style="25" customWidth="1"/>
    <col min="39" max="39" width="3" style="25" customWidth="1"/>
    <col min="40" max="40" width="7.08984375" style="25" customWidth="1"/>
    <col min="41" max="41" width="7.90625" style="1" customWidth="1"/>
    <col min="42" max="16384" width="9.08984375" style="1"/>
  </cols>
  <sheetData>
    <row r="1" spans="2:40" ht="15" customHeight="1" thickBot="1" x14ac:dyDescent="0.4"/>
    <row r="2" spans="2:40" ht="15" customHeight="1" x14ac:dyDescent="0.35">
      <c r="B2" s="54"/>
      <c r="C2" s="55"/>
      <c r="D2" s="55"/>
      <c r="E2" s="55"/>
      <c r="F2" s="213" t="s">
        <v>36</v>
      </c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13"/>
      <c r="Z2" s="213"/>
      <c r="AA2" s="213"/>
      <c r="AB2" s="213"/>
      <c r="AC2" s="213"/>
      <c r="AD2" s="213"/>
      <c r="AE2" s="213"/>
      <c r="AF2" s="213"/>
      <c r="AG2" s="213"/>
      <c r="AH2" s="213"/>
      <c r="AI2" s="213"/>
      <c r="AJ2" s="213"/>
      <c r="AK2" s="213"/>
      <c r="AL2" s="56"/>
      <c r="AM2" s="1"/>
      <c r="AN2" s="1"/>
    </row>
    <row r="3" spans="2:40" ht="15" customHeight="1" thickBot="1" x14ac:dyDescent="0.4">
      <c r="B3" s="57"/>
      <c r="C3" s="58"/>
      <c r="D3" s="58"/>
      <c r="E3" s="58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59"/>
      <c r="AM3" s="1"/>
      <c r="AN3" s="1"/>
    </row>
    <row r="4" spans="2:40" s="33" customFormat="1" ht="15" customHeight="1" thickBot="1" x14ac:dyDescent="0.4">
      <c r="B4" s="215"/>
      <c r="C4" s="216"/>
      <c r="D4" s="216"/>
      <c r="E4" s="216"/>
      <c r="F4" s="239" t="s">
        <v>13</v>
      </c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240"/>
      <c r="Z4" s="240"/>
      <c r="AA4" s="240"/>
      <c r="AB4" s="240"/>
      <c r="AC4" s="240"/>
      <c r="AD4" s="210" t="s">
        <v>29</v>
      </c>
      <c r="AE4" s="228" t="s">
        <v>6</v>
      </c>
      <c r="AF4" s="229"/>
      <c r="AG4" s="229"/>
      <c r="AH4" s="229"/>
      <c r="AI4" s="229"/>
      <c r="AJ4" s="230"/>
      <c r="AK4" s="219" t="s">
        <v>5</v>
      </c>
      <c r="AL4" s="210" t="s">
        <v>8</v>
      </c>
    </row>
    <row r="5" spans="2:40" s="33" customFormat="1" ht="14.4" customHeight="1" x14ac:dyDescent="0.35">
      <c r="B5" s="215"/>
      <c r="C5" s="216"/>
      <c r="D5" s="216"/>
      <c r="E5" s="216"/>
      <c r="F5" s="207" t="s">
        <v>24</v>
      </c>
      <c r="G5" s="208"/>
      <c r="H5" s="209"/>
      <c r="I5" s="207" t="s">
        <v>25</v>
      </c>
      <c r="J5" s="208"/>
      <c r="K5" s="209"/>
      <c r="L5" s="207" t="s">
        <v>19</v>
      </c>
      <c r="M5" s="208"/>
      <c r="N5" s="209"/>
      <c r="O5" s="207" t="s">
        <v>26</v>
      </c>
      <c r="P5" s="208"/>
      <c r="Q5" s="209"/>
      <c r="R5" s="207" t="s">
        <v>27</v>
      </c>
      <c r="S5" s="208"/>
      <c r="T5" s="209"/>
      <c r="U5" s="207" t="s">
        <v>28</v>
      </c>
      <c r="V5" s="208"/>
      <c r="W5" s="209"/>
      <c r="X5" s="207" t="s">
        <v>21</v>
      </c>
      <c r="Y5" s="208"/>
      <c r="Z5" s="209"/>
      <c r="AA5" s="207" t="s">
        <v>20</v>
      </c>
      <c r="AB5" s="208"/>
      <c r="AC5" s="209"/>
      <c r="AD5" s="211"/>
      <c r="AE5" s="231"/>
      <c r="AF5" s="232"/>
      <c r="AG5" s="232"/>
      <c r="AH5" s="232"/>
      <c r="AI5" s="232"/>
      <c r="AJ5" s="233"/>
      <c r="AK5" s="220"/>
      <c r="AL5" s="211"/>
    </row>
    <row r="6" spans="2:40" s="33" customFormat="1" ht="15" customHeight="1" thickBot="1" x14ac:dyDescent="0.4">
      <c r="B6" s="217"/>
      <c r="C6" s="218"/>
      <c r="D6" s="218"/>
      <c r="E6" s="218"/>
      <c r="F6" s="222">
        <v>46054</v>
      </c>
      <c r="G6" s="223"/>
      <c r="H6" s="224"/>
      <c r="I6" s="222">
        <v>46082</v>
      </c>
      <c r="J6" s="223"/>
      <c r="K6" s="224"/>
      <c r="L6" s="225">
        <v>46124</v>
      </c>
      <c r="M6" s="226"/>
      <c r="N6" s="227"/>
      <c r="O6" s="222">
        <v>46159</v>
      </c>
      <c r="P6" s="223"/>
      <c r="Q6" s="224"/>
      <c r="R6" s="222">
        <v>46228</v>
      </c>
      <c r="S6" s="223"/>
      <c r="T6" s="224"/>
      <c r="U6" s="222">
        <v>46229</v>
      </c>
      <c r="V6" s="223"/>
      <c r="W6" s="224"/>
      <c r="X6" s="222">
        <v>46278</v>
      </c>
      <c r="Y6" s="223"/>
      <c r="Z6" s="224"/>
      <c r="AA6" s="222">
        <v>46320</v>
      </c>
      <c r="AB6" s="223"/>
      <c r="AC6" s="224"/>
      <c r="AD6" s="211"/>
      <c r="AE6" s="234"/>
      <c r="AF6" s="235"/>
      <c r="AG6" s="235"/>
      <c r="AH6" s="235"/>
      <c r="AI6" s="235"/>
      <c r="AJ6" s="236"/>
      <c r="AK6" s="220"/>
      <c r="AL6" s="211"/>
    </row>
    <row r="7" spans="2:40" s="43" customFormat="1" ht="45" customHeight="1" thickBot="1" x14ac:dyDescent="0.4">
      <c r="B7" s="34" t="s">
        <v>7</v>
      </c>
      <c r="C7" s="30" t="s">
        <v>9</v>
      </c>
      <c r="D7" s="31" t="s">
        <v>0</v>
      </c>
      <c r="E7" s="32" t="s">
        <v>1</v>
      </c>
      <c r="F7" s="35">
        <v>1</v>
      </c>
      <c r="G7" s="36">
        <v>2</v>
      </c>
      <c r="H7" s="37">
        <v>3</v>
      </c>
      <c r="I7" s="35">
        <v>1</v>
      </c>
      <c r="J7" s="36">
        <v>2</v>
      </c>
      <c r="K7" s="37">
        <v>3</v>
      </c>
      <c r="L7" s="35">
        <v>1</v>
      </c>
      <c r="M7" s="38">
        <v>2</v>
      </c>
      <c r="N7" s="37">
        <v>3</v>
      </c>
      <c r="O7" s="35">
        <v>1</v>
      </c>
      <c r="P7" s="36">
        <v>2</v>
      </c>
      <c r="Q7" s="37">
        <v>3</v>
      </c>
      <c r="R7" s="35">
        <v>1</v>
      </c>
      <c r="S7" s="36">
        <v>2</v>
      </c>
      <c r="T7" s="37">
        <v>3</v>
      </c>
      <c r="U7" s="35">
        <v>1</v>
      </c>
      <c r="V7" s="36">
        <v>2</v>
      </c>
      <c r="W7" s="39">
        <v>3</v>
      </c>
      <c r="X7" s="35">
        <v>1</v>
      </c>
      <c r="Y7" s="36">
        <v>2</v>
      </c>
      <c r="Z7" s="39">
        <v>3</v>
      </c>
      <c r="AA7" s="35">
        <v>1</v>
      </c>
      <c r="AB7" s="36">
        <v>2</v>
      </c>
      <c r="AC7" s="39">
        <v>3</v>
      </c>
      <c r="AD7" s="212"/>
      <c r="AE7" s="40" t="s">
        <v>2</v>
      </c>
      <c r="AF7" s="41" t="s">
        <v>3</v>
      </c>
      <c r="AG7" s="41" t="s">
        <v>4</v>
      </c>
      <c r="AH7" s="41" t="s">
        <v>10</v>
      </c>
      <c r="AI7" s="41" t="s">
        <v>11</v>
      </c>
      <c r="AJ7" s="42" t="s">
        <v>12</v>
      </c>
      <c r="AK7" s="221"/>
      <c r="AL7" s="212"/>
    </row>
    <row r="8" spans="2:40" ht="15" customHeight="1" x14ac:dyDescent="0.35">
      <c r="B8" s="86">
        <v>1</v>
      </c>
      <c r="C8" s="7" t="s">
        <v>77</v>
      </c>
      <c r="D8" s="4">
        <v>2227</v>
      </c>
      <c r="E8" s="5">
        <v>169</v>
      </c>
      <c r="F8" s="89">
        <v>35</v>
      </c>
      <c r="G8" s="90">
        <v>35</v>
      </c>
      <c r="H8" s="91">
        <v>35</v>
      </c>
      <c r="I8" s="89">
        <v>35</v>
      </c>
      <c r="J8" s="90">
        <v>35</v>
      </c>
      <c r="K8" s="91">
        <v>35</v>
      </c>
      <c r="L8" s="89">
        <v>35</v>
      </c>
      <c r="M8" s="90">
        <v>35</v>
      </c>
      <c r="N8" s="91">
        <v>35</v>
      </c>
      <c r="O8" s="89"/>
      <c r="P8" s="90"/>
      <c r="Q8" s="91"/>
      <c r="R8" s="89"/>
      <c r="S8" s="90"/>
      <c r="T8" s="91"/>
      <c r="U8" s="89"/>
      <c r="V8" s="90"/>
      <c r="W8" s="91"/>
      <c r="X8" s="89"/>
      <c r="Y8" s="90"/>
      <c r="Z8" s="91"/>
      <c r="AA8" s="89"/>
      <c r="AB8" s="90"/>
      <c r="AC8" s="91"/>
      <c r="AD8" s="85">
        <f t="shared" ref="AD8:AD15" si="0">SUM(F8:AC8)</f>
        <v>315</v>
      </c>
      <c r="AE8" s="44"/>
      <c r="AF8" s="45"/>
      <c r="AG8" s="45"/>
      <c r="AH8" s="45"/>
      <c r="AI8" s="45"/>
      <c r="AJ8" s="46"/>
      <c r="AK8" s="47">
        <f t="shared" ref="AK8:AK14" si="1">SUM(AE8:AJ8)</f>
        <v>0</v>
      </c>
      <c r="AL8" s="48">
        <f t="shared" ref="AL8:AL14" si="2">SUM(AD8-AK8)</f>
        <v>315</v>
      </c>
      <c r="AM8" s="1"/>
      <c r="AN8" s="1"/>
    </row>
    <row r="9" spans="2:40" ht="15" customHeight="1" x14ac:dyDescent="0.35">
      <c r="B9" s="26">
        <v>2</v>
      </c>
      <c r="C9" s="7" t="s">
        <v>78</v>
      </c>
      <c r="D9" s="76" t="s">
        <v>108</v>
      </c>
      <c r="E9" s="8">
        <v>112</v>
      </c>
      <c r="F9" s="60">
        <v>32</v>
      </c>
      <c r="G9" s="61">
        <v>32</v>
      </c>
      <c r="H9" s="62">
        <v>32</v>
      </c>
      <c r="I9" s="60">
        <v>0</v>
      </c>
      <c r="J9" s="61">
        <v>0</v>
      </c>
      <c r="K9" s="62">
        <v>0</v>
      </c>
      <c r="L9" s="60">
        <v>0</v>
      </c>
      <c r="M9" s="61">
        <v>0</v>
      </c>
      <c r="N9" s="62">
        <v>0</v>
      </c>
      <c r="O9" s="60"/>
      <c r="P9" s="61"/>
      <c r="Q9" s="62"/>
      <c r="R9" s="60"/>
      <c r="S9" s="61"/>
      <c r="T9" s="62"/>
      <c r="U9" s="60"/>
      <c r="V9" s="61"/>
      <c r="W9" s="62"/>
      <c r="X9" s="60"/>
      <c r="Y9" s="61"/>
      <c r="Z9" s="62"/>
      <c r="AA9" s="60"/>
      <c r="AB9" s="61"/>
      <c r="AC9" s="62"/>
      <c r="AD9" s="28">
        <f t="shared" si="0"/>
        <v>96</v>
      </c>
      <c r="AE9" s="79"/>
      <c r="AF9" s="80"/>
      <c r="AG9" s="80"/>
      <c r="AH9" s="80"/>
      <c r="AI9" s="80"/>
      <c r="AJ9" s="81"/>
      <c r="AK9" s="82">
        <f t="shared" si="1"/>
        <v>0</v>
      </c>
      <c r="AL9" s="83">
        <f t="shared" si="2"/>
        <v>96</v>
      </c>
      <c r="AM9" s="1"/>
      <c r="AN9" s="1"/>
    </row>
    <row r="10" spans="2:40" ht="15" customHeight="1" x14ac:dyDescent="0.35">
      <c r="B10" s="26">
        <v>3</v>
      </c>
      <c r="C10" s="11" t="s">
        <v>80</v>
      </c>
      <c r="D10" s="4">
        <v>4489</v>
      </c>
      <c r="E10" s="115">
        <v>142</v>
      </c>
      <c r="F10" s="60">
        <v>29</v>
      </c>
      <c r="G10" s="61">
        <v>30</v>
      </c>
      <c r="H10" s="62">
        <v>30</v>
      </c>
      <c r="I10" s="60">
        <v>0</v>
      </c>
      <c r="J10" s="61">
        <v>0</v>
      </c>
      <c r="K10" s="62">
        <v>0</v>
      </c>
      <c r="L10" s="60">
        <v>0</v>
      </c>
      <c r="M10" s="61">
        <v>0</v>
      </c>
      <c r="N10" s="62">
        <v>0</v>
      </c>
      <c r="O10" s="60"/>
      <c r="P10" s="61"/>
      <c r="Q10" s="62"/>
      <c r="R10" s="60"/>
      <c r="S10" s="61"/>
      <c r="T10" s="62"/>
      <c r="U10" s="60"/>
      <c r="V10" s="61"/>
      <c r="W10" s="62"/>
      <c r="X10" s="60"/>
      <c r="Y10" s="61"/>
      <c r="Z10" s="62"/>
      <c r="AA10" s="60"/>
      <c r="AB10" s="61"/>
      <c r="AC10" s="62"/>
      <c r="AD10" s="28">
        <f t="shared" si="0"/>
        <v>89</v>
      </c>
      <c r="AE10" s="79"/>
      <c r="AF10" s="80"/>
      <c r="AG10" s="80"/>
      <c r="AH10" s="80"/>
      <c r="AI10" s="80"/>
      <c r="AJ10" s="81"/>
      <c r="AK10" s="82">
        <f t="shared" si="1"/>
        <v>0</v>
      </c>
      <c r="AL10" s="83">
        <f t="shared" si="2"/>
        <v>89</v>
      </c>
      <c r="AM10" s="1"/>
      <c r="AN10" s="1"/>
    </row>
    <row r="11" spans="2:40" ht="15" customHeight="1" x14ac:dyDescent="0.35">
      <c r="B11" s="26">
        <v>4</v>
      </c>
      <c r="C11" s="7" t="s">
        <v>81</v>
      </c>
      <c r="D11" s="4" t="s">
        <v>109</v>
      </c>
      <c r="E11" s="5">
        <v>139</v>
      </c>
      <c r="F11" s="60">
        <v>30</v>
      </c>
      <c r="G11" s="61">
        <v>29</v>
      </c>
      <c r="H11" s="62">
        <v>29</v>
      </c>
      <c r="I11" s="60">
        <v>0</v>
      </c>
      <c r="J11" s="61">
        <v>0</v>
      </c>
      <c r="K11" s="62">
        <v>0</v>
      </c>
      <c r="L11" s="60">
        <v>0</v>
      </c>
      <c r="M11" s="61">
        <v>0</v>
      </c>
      <c r="N11" s="62">
        <v>0</v>
      </c>
      <c r="O11" s="60"/>
      <c r="P11" s="61"/>
      <c r="Q11" s="62"/>
      <c r="R11" s="60"/>
      <c r="S11" s="61"/>
      <c r="T11" s="62"/>
      <c r="U11" s="60"/>
      <c r="V11" s="61"/>
      <c r="W11" s="62"/>
      <c r="X11" s="60"/>
      <c r="Y11" s="61"/>
      <c r="Z11" s="62"/>
      <c r="AA11" s="60"/>
      <c r="AB11" s="61"/>
      <c r="AC11" s="62"/>
      <c r="AD11" s="28">
        <f t="shared" si="0"/>
        <v>88</v>
      </c>
      <c r="AE11" s="79"/>
      <c r="AF11" s="80"/>
      <c r="AG11" s="80"/>
      <c r="AH11" s="80"/>
      <c r="AI11" s="80"/>
      <c r="AJ11" s="81"/>
      <c r="AK11" s="82">
        <f t="shared" si="1"/>
        <v>0</v>
      </c>
      <c r="AL11" s="83">
        <f t="shared" si="2"/>
        <v>88</v>
      </c>
      <c r="AM11" s="1"/>
      <c r="AN11" s="1"/>
    </row>
    <row r="12" spans="2:40" ht="15" customHeight="1" x14ac:dyDescent="0.35">
      <c r="B12" s="26">
        <v>5</v>
      </c>
      <c r="C12" s="183"/>
      <c r="D12" s="75"/>
      <c r="E12" s="114"/>
      <c r="F12" s="60"/>
      <c r="G12" s="61"/>
      <c r="H12" s="62"/>
      <c r="I12" s="60"/>
      <c r="J12" s="61"/>
      <c r="K12" s="62"/>
      <c r="L12" s="60"/>
      <c r="M12" s="61"/>
      <c r="N12" s="62"/>
      <c r="O12" s="60"/>
      <c r="P12" s="61"/>
      <c r="Q12" s="62"/>
      <c r="R12" s="60"/>
      <c r="S12" s="61"/>
      <c r="T12" s="62"/>
      <c r="U12" s="60"/>
      <c r="V12" s="61"/>
      <c r="W12" s="62"/>
      <c r="X12" s="60"/>
      <c r="Y12" s="61"/>
      <c r="Z12" s="62"/>
      <c r="AA12" s="60"/>
      <c r="AB12" s="61"/>
      <c r="AC12" s="62"/>
      <c r="AD12" s="28">
        <f t="shared" si="0"/>
        <v>0</v>
      </c>
      <c r="AE12" s="79"/>
      <c r="AF12" s="80"/>
      <c r="AG12" s="80"/>
      <c r="AH12" s="80"/>
      <c r="AI12" s="80"/>
      <c r="AJ12" s="81"/>
      <c r="AK12" s="82">
        <f t="shared" si="1"/>
        <v>0</v>
      </c>
      <c r="AL12" s="83">
        <f t="shared" si="2"/>
        <v>0</v>
      </c>
      <c r="AM12" s="1"/>
      <c r="AN12" s="1"/>
    </row>
    <row r="13" spans="2:40" ht="15" customHeight="1" x14ac:dyDescent="0.35">
      <c r="B13" s="26">
        <v>6</v>
      </c>
      <c r="C13" s="183"/>
      <c r="D13" s="75"/>
      <c r="E13" s="114"/>
      <c r="F13" s="60"/>
      <c r="G13" s="61"/>
      <c r="H13" s="62"/>
      <c r="I13" s="60"/>
      <c r="J13" s="61"/>
      <c r="K13" s="62"/>
      <c r="L13" s="60"/>
      <c r="M13" s="61"/>
      <c r="N13" s="62"/>
      <c r="O13" s="60"/>
      <c r="P13" s="61"/>
      <c r="Q13" s="62"/>
      <c r="R13" s="60"/>
      <c r="S13" s="61"/>
      <c r="T13" s="62"/>
      <c r="U13" s="60"/>
      <c r="V13" s="61"/>
      <c r="W13" s="62"/>
      <c r="X13" s="60"/>
      <c r="Y13" s="61"/>
      <c r="Z13" s="62"/>
      <c r="AA13" s="60"/>
      <c r="AB13" s="61"/>
      <c r="AC13" s="62"/>
      <c r="AD13" s="28">
        <f t="shared" si="0"/>
        <v>0</v>
      </c>
      <c r="AE13" s="79"/>
      <c r="AF13" s="80"/>
      <c r="AG13" s="80"/>
      <c r="AH13" s="80"/>
      <c r="AI13" s="80"/>
      <c r="AJ13" s="81"/>
      <c r="AK13" s="82">
        <f t="shared" si="1"/>
        <v>0</v>
      </c>
      <c r="AL13" s="83">
        <f t="shared" si="2"/>
        <v>0</v>
      </c>
      <c r="AM13" s="1"/>
      <c r="AN13" s="1"/>
    </row>
    <row r="14" spans="2:40" ht="15" customHeight="1" x14ac:dyDescent="0.35">
      <c r="B14" s="26">
        <v>7</v>
      </c>
      <c r="C14" s="78"/>
      <c r="D14" s="75"/>
      <c r="E14" s="114"/>
      <c r="F14" s="60"/>
      <c r="G14" s="61"/>
      <c r="H14" s="62"/>
      <c r="I14" s="60"/>
      <c r="J14" s="61"/>
      <c r="K14" s="118"/>
      <c r="L14" s="60"/>
      <c r="M14" s="61"/>
      <c r="N14" s="118"/>
      <c r="O14" s="60"/>
      <c r="P14" s="61"/>
      <c r="Q14" s="118"/>
      <c r="R14" s="60"/>
      <c r="S14" s="61"/>
      <c r="T14" s="118"/>
      <c r="U14" s="60"/>
      <c r="V14" s="61"/>
      <c r="W14" s="118"/>
      <c r="X14" s="60"/>
      <c r="Y14" s="61"/>
      <c r="Z14" s="118"/>
      <c r="AA14" s="60"/>
      <c r="AB14" s="61"/>
      <c r="AC14" s="118"/>
      <c r="AD14" s="28">
        <f t="shared" si="0"/>
        <v>0</v>
      </c>
      <c r="AE14" s="79"/>
      <c r="AF14" s="80"/>
      <c r="AG14" s="80"/>
      <c r="AH14" s="80"/>
      <c r="AI14" s="80"/>
      <c r="AJ14" s="81"/>
      <c r="AK14" s="82">
        <f t="shared" si="1"/>
        <v>0</v>
      </c>
      <c r="AL14" s="83">
        <f t="shared" si="2"/>
        <v>0</v>
      </c>
      <c r="AM14" s="1"/>
      <c r="AN14" s="1"/>
    </row>
    <row r="15" spans="2:40" ht="15" customHeight="1" thickBot="1" x14ac:dyDescent="0.4">
      <c r="B15" s="17">
        <v>8</v>
      </c>
      <c r="C15" s="128"/>
      <c r="D15" s="19"/>
      <c r="E15" s="95"/>
      <c r="F15" s="68"/>
      <c r="G15" s="69"/>
      <c r="H15" s="70"/>
      <c r="I15" s="68"/>
      <c r="J15" s="69"/>
      <c r="K15" s="70"/>
      <c r="L15" s="68"/>
      <c r="M15" s="69"/>
      <c r="N15" s="70"/>
      <c r="O15" s="68"/>
      <c r="P15" s="69"/>
      <c r="Q15" s="70"/>
      <c r="R15" s="68"/>
      <c r="S15" s="69"/>
      <c r="T15" s="70"/>
      <c r="U15" s="68"/>
      <c r="V15" s="69"/>
      <c r="W15" s="70"/>
      <c r="X15" s="68"/>
      <c r="Y15" s="69"/>
      <c r="Z15" s="70"/>
      <c r="AA15" s="68"/>
      <c r="AB15" s="69"/>
      <c r="AC15" s="70"/>
      <c r="AD15" s="19">
        <f t="shared" si="0"/>
        <v>0</v>
      </c>
      <c r="AE15" s="49"/>
      <c r="AF15" s="50"/>
      <c r="AG15" s="50"/>
      <c r="AH15" s="50"/>
      <c r="AI15" s="50"/>
      <c r="AJ15" s="51"/>
      <c r="AK15" s="52"/>
      <c r="AL15" s="53"/>
      <c r="AM15" s="1"/>
      <c r="AN15" s="1"/>
    </row>
    <row r="16" spans="2:40" ht="15" customHeight="1" thickBot="1" x14ac:dyDescent="0.4">
      <c r="B16" s="23"/>
      <c r="C16" s="23"/>
      <c r="D16" s="23"/>
      <c r="E16" s="23"/>
      <c r="F16" s="237">
        <v>4</v>
      </c>
      <c r="G16" s="237"/>
      <c r="H16" s="237"/>
      <c r="I16" s="237">
        <v>1</v>
      </c>
      <c r="J16" s="237"/>
      <c r="K16" s="237"/>
      <c r="L16" s="237">
        <v>3</v>
      </c>
      <c r="M16" s="237"/>
      <c r="N16" s="237"/>
      <c r="O16" s="237"/>
      <c r="P16" s="237"/>
      <c r="Q16" s="237"/>
      <c r="R16" s="237"/>
      <c r="S16" s="237"/>
      <c r="T16" s="237"/>
      <c r="U16" s="237"/>
      <c r="V16" s="237"/>
      <c r="W16" s="237"/>
      <c r="X16" s="237"/>
      <c r="Y16" s="237"/>
      <c r="Z16" s="237"/>
      <c r="AA16" s="237"/>
      <c r="AB16" s="237"/>
      <c r="AC16" s="237"/>
      <c r="AD16" s="136"/>
      <c r="AL16" s="113">
        <f>AVERAGE(F16:AC16)</f>
        <v>2.6666666666666665</v>
      </c>
      <c r="AM16" s="1"/>
      <c r="AN16" s="1"/>
    </row>
    <row r="17" spans="2:40" ht="15" customHeight="1" x14ac:dyDescent="0.35">
      <c r="C17" s="238" t="s">
        <v>14</v>
      </c>
      <c r="D17" s="238"/>
      <c r="E17" s="238"/>
      <c r="F17" s="238"/>
      <c r="G17" s="238"/>
      <c r="H17" s="238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L17" s="1"/>
      <c r="AM17" s="1"/>
      <c r="AN17" s="1"/>
    </row>
    <row r="18" spans="2:40" ht="15" customHeight="1" x14ac:dyDescent="0.35">
      <c r="C18" s="238"/>
      <c r="D18" s="238"/>
      <c r="E18" s="238"/>
      <c r="F18" s="238"/>
      <c r="G18" s="238"/>
      <c r="H18" s="238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L18" s="1"/>
      <c r="AM18" s="1"/>
      <c r="AN18" s="1"/>
    </row>
    <row r="19" spans="2:40" ht="15" customHeight="1" x14ac:dyDescent="0.35">
      <c r="AM19" s="1"/>
      <c r="AN19" s="1"/>
    </row>
    <row r="20" spans="2:40" ht="15" customHeight="1" x14ac:dyDescent="0.35">
      <c r="AM20" s="1"/>
      <c r="AN20" s="1"/>
    </row>
    <row r="21" spans="2:40" ht="15" customHeight="1" x14ac:dyDescent="0.35">
      <c r="C21" s="143"/>
      <c r="AM21" s="1"/>
      <c r="AN21" s="1"/>
    </row>
    <row r="22" spans="2:40" ht="15" customHeight="1" x14ac:dyDescent="0.35">
      <c r="AM22" s="1"/>
      <c r="AN22" s="1"/>
    </row>
    <row r="23" spans="2:40" ht="15" customHeight="1" x14ac:dyDescent="0.35">
      <c r="AM23" s="1"/>
      <c r="AN23" s="1"/>
    </row>
    <row r="24" spans="2:40" ht="15" customHeight="1" x14ac:dyDescent="0.35">
      <c r="AM24" s="1"/>
      <c r="AN24" s="1"/>
    </row>
    <row r="25" spans="2:40" ht="15" customHeight="1" x14ac:dyDescent="0.35">
      <c r="AM25" s="1"/>
      <c r="AN25" s="1"/>
    </row>
    <row r="26" spans="2:40" s="23" customFormat="1" ht="15" customHeight="1" x14ac:dyDescent="0.35">
      <c r="B26" s="1"/>
      <c r="C26" s="1"/>
      <c r="D26" s="1"/>
      <c r="E26" s="1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84"/>
      <c r="AE26" s="25"/>
      <c r="AF26" s="25"/>
      <c r="AG26" s="25"/>
      <c r="AH26" s="25"/>
      <c r="AI26" s="25"/>
      <c r="AJ26" s="25"/>
      <c r="AK26" s="25"/>
      <c r="AL26" s="25"/>
    </row>
    <row r="27" spans="2:40" ht="15" customHeight="1" x14ac:dyDescent="0.35">
      <c r="AM27" s="1"/>
      <c r="AN27" s="1"/>
    </row>
    <row r="28" spans="2:40" ht="15" customHeight="1" x14ac:dyDescent="0.35">
      <c r="AM28" s="1"/>
      <c r="AN28" s="1"/>
    </row>
  </sheetData>
  <sortState xmlns:xlrd2="http://schemas.microsoft.com/office/spreadsheetml/2017/richdata2" ref="C8:AL15">
    <sortCondition descending="1" ref="AD8:AD15"/>
  </sortState>
  <mergeCells count="32">
    <mergeCell ref="F2:AK3"/>
    <mergeCell ref="B4:E6"/>
    <mergeCell ref="AD4:AD7"/>
    <mergeCell ref="AE4:AJ6"/>
    <mergeCell ref="AK4:AK7"/>
    <mergeCell ref="AA5:AC5"/>
    <mergeCell ref="AA6:AC6"/>
    <mergeCell ref="X5:Z5"/>
    <mergeCell ref="X6:Z6"/>
    <mergeCell ref="AL4:AL7"/>
    <mergeCell ref="F6:H6"/>
    <mergeCell ref="I6:K6"/>
    <mergeCell ref="L6:N6"/>
    <mergeCell ref="O6:Q6"/>
    <mergeCell ref="R6:T6"/>
    <mergeCell ref="U6:W6"/>
    <mergeCell ref="F5:H5"/>
    <mergeCell ref="I5:K5"/>
    <mergeCell ref="L5:N5"/>
    <mergeCell ref="O5:Q5"/>
    <mergeCell ref="R5:T5"/>
    <mergeCell ref="U5:W5"/>
    <mergeCell ref="F4:AC4"/>
    <mergeCell ref="R16:T16"/>
    <mergeCell ref="U16:W16"/>
    <mergeCell ref="AA16:AC16"/>
    <mergeCell ref="X16:Z16"/>
    <mergeCell ref="C17:H18"/>
    <mergeCell ref="F16:H16"/>
    <mergeCell ref="I16:K16"/>
    <mergeCell ref="L16:N16"/>
    <mergeCell ref="O16:Q16"/>
  </mergeCells>
  <phoneticPr fontId="10" type="noConversion"/>
  <printOptions horizontalCentered="1"/>
  <pageMargins left="0.25" right="0.25" top="0.75" bottom="0.75" header="0.3" footer="0.3"/>
  <pageSetup paperSize="9" scale="68" fitToHeight="0" orientation="landscape" r:id="rId1"/>
  <headerFooter>
    <oddFooter xml:space="preserve">&amp;L&amp;D&amp;CMOTORSPORT SOUTH AFRICA
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FDDCD-2523-4D13-8103-9484979280E0}">
  <sheetPr>
    <tabColor rgb="FF00B050"/>
  </sheetPr>
  <dimension ref="B1:AN27"/>
  <sheetViews>
    <sheetView view="pageBreakPreview" zoomScaleNormal="130" zoomScaleSheetLayoutView="100" workbookViewId="0">
      <selection activeCell="F6" sqref="F6:H6"/>
    </sheetView>
  </sheetViews>
  <sheetFormatPr defaultColWidth="9.08984375" defaultRowHeight="15" customHeight="1" x14ac:dyDescent="0.35"/>
  <cols>
    <col min="1" max="1" width="3" style="1" customWidth="1"/>
    <col min="2" max="2" width="4.453125" style="1" customWidth="1"/>
    <col min="3" max="3" width="21.90625" style="1" customWidth="1"/>
    <col min="4" max="4" width="13.54296875" style="1" bestFit="1" customWidth="1"/>
    <col min="5" max="5" width="9" style="1" bestFit="1" customWidth="1"/>
    <col min="6" max="29" width="3.90625" style="25" bestFit="1" customWidth="1"/>
    <col min="30" max="30" width="10.6328125" style="84" customWidth="1"/>
    <col min="31" max="36" width="4" style="25" customWidth="1"/>
    <col min="37" max="38" width="10.6328125" style="25" customWidth="1"/>
    <col min="39" max="39" width="3" style="25" customWidth="1"/>
    <col min="40" max="40" width="7.08984375" style="25" customWidth="1"/>
    <col min="41" max="41" width="7.90625" style="1" customWidth="1"/>
    <col min="42" max="16384" width="9.08984375" style="1"/>
  </cols>
  <sheetData>
    <row r="1" spans="2:40" ht="15" customHeight="1" thickBot="1" x14ac:dyDescent="0.4"/>
    <row r="2" spans="2:40" ht="15" customHeight="1" x14ac:dyDescent="0.35">
      <c r="B2" s="54"/>
      <c r="C2" s="55"/>
      <c r="D2" s="55"/>
      <c r="E2" s="55"/>
      <c r="F2" s="213" t="s">
        <v>37</v>
      </c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13"/>
      <c r="Z2" s="213"/>
      <c r="AA2" s="213"/>
      <c r="AB2" s="213"/>
      <c r="AC2" s="213"/>
      <c r="AD2" s="213"/>
      <c r="AE2" s="213"/>
      <c r="AF2" s="213"/>
      <c r="AG2" s="213"/>
      <c r="AH2" s="213"/>
      <c r="AI2" s="213"/>
      <c r="AJ2" s="213"/>
      <c r="AK2" s="213"/>
      <c r="AL2" s="56"/>
      <c r="AM2" s="1"/>
      <c r="AN2" s="1"/>
    </row>
    <row r="3" spans="2:40" ht="15" customHeight="1" thickBot="1" x14ac:dyDescent="0.4">
      <c r="B3" s="57"/>
      <c r="C3" s="58"/>
      <c r="D3" s="58"/>
      <c r="E3" s="58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59"/>
      <c r="AM3" s="1"/>
      <c r="AN3" s="1"/>
    </row>
    <row r="4" spans="2:40" s="33" customFormat="1" ht="15" customHeight="1" thickBot="1" x14ac:dyDescent="0.4">
      <c r="B4" s="215"/>
      <c r="C4" s="216"/>
      <c r="D4" s="216"/>
      <c r="E4" s="216"/>
      <c r="F4" s="239" t="s">
        <v>13</v>
      </c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240"/>
      <c r="Z4" s="240"/>
      <c r="AA4" s="240"/>
      <c r="AB4" s="240"/>
      <c r="AC4" s="240"/>
      <c r="AD4" s="210" t="s">
        <v>29</v>
      </c>
      <c r="AE4" s="228" t="s">
        <v>6</v>
      </c>
      <c r="AF4" s="229"/>
      <c r="AG4" s="229"/>
      <c r="AH4" s="229"/>
      <c r="AI4" s="229"/>
      <c r="AJ4" s="230"/>
      <c r="AK4" s="219" t="s">
        <v>5</v>
      </c>
      <c r="AL4" s="210" t="s">
        <v>8</v>
      </c>
    </row>
    <row r="5" spans="2:40" s="33" customFormat="1" ht="14.4" customHeight="1" x14ac:dyDescent="0.35">
      <c r="B5" s="215"/>
      <c r="C5" s="216"/>
      <c r="D5" s="216"/>
      <c r="E5" s="216"/>
      <c r="F5" s="207" t="s">
        <v>24</v>
      </c>
      <c r="G5" s="208"/>
      <c r="H5" s="209"/>
      <c r="I5" s="207" t="s">
        <v>25</v>
      </c>
      <c r="J5" s="208"/>
      <c r="K5" s="209"/>
      <c r="L5" s="207" t="s">
        <v>19</v>
      </c>
      <c r="M5" s="208"/>
      <c r="N5" s="209"/>
      <c r="O5" s="207" t="s">
        <v>26</v>
      </c>
      <c r="P5" s="208"/>
      <c r="Q5" s="209"/>
      <c r="R5" s="207" t="s">
        <v>27</v>
      </c>
      <c r="S5" s="208"/>
      <c r="T5" s="209"/>
      <c r="U5" s="207" t="s">
        <v>28</v>
      </c>
      <c r="V5" s="208"/>
      <c r="W5" s="209"/>
      <c r="X5" s="207" t="s">
        <v>21</v>
      </c>
      <c r="Y5" s="208"/>
      <c r="Z5" s="209"/>
      <c r="AA5" s="207" t="s">
        <v>20</v>
      </c>
      <c r="AB5" s="208"/>
      <c r="AC5" s="209"/>
      <c r="AD5" s="211"/>
      <c r="AE5" s="231"/>
      <c r="AF5" s="232"/>
      <c r="AG5" s="232"/>
      <c r="AH5" s="232"/>
      <c r="AI5" s="232"/>
      <c r="AJ5" s="233"/>
      <c r="AK5" s="220"/>
      <c r="AL5" s="211"/>
    </row>
    <row r="6" spans="2:40" s="33" customFormat="1" ht="15" customHeight="1" thickBot="1" x14ac:dyDescent="0.4">
      <c r="B6" s="217"/>
      <c r="C6" s="218"/>
      <c r="D6" s="218"/>
      <c r="E6" s="218"/>
      <c r="F6" s="222"/>
      <c r="G6" s="223"/>
      <c r="H6" s="224"/>
      <c r="I6" s="222"/>
      <c r="J6" s="223"/>
      <c r="K6" s="224"/>
      <c r="L6" s="225"/>
      <c r="M6" s="226"/>
      <c r="N6" s="227"/>
      <c r="O6" s="222"/>
      <c r="P6" s="223"/>
      <c r="Q6" s="224"/>
      <c r="R6" s="222"/>
      <c r="S6" s="223"/>
      <c r="T6" s="224"/>
      <c r="U6" s="222"/>
      <c r="V6" s="223"/>
      <c r="W6" s="224"/>
      <c r="X6" s="222"/>
      <c r="Y6" s="223"/>
      <c r="Z6" s="224"/>
      <c r="AA6" s="222"/>
      <c r="AB6" s="223"/>
      <c r="AC6" s="224"/>
      <c r="AD6" s="211"/>
      <c r="AE6" s="234"/>
      <c r="AF6" s="235"/>
      <c r="AG6" s="235"/>
      <c r="AH6" s="235"/>
      <c r="AI6" s="235"/>
      <c r="AJ6" s="236"/>
      <c r="AK6" s="220"/>
      <c r="AL6" s="211"/>
    </row>
    <row r="7" spans="2:40" s="43" customFormat="1" ht="45" customHeight="1" thickBot="1" x14ac:dyDescent="0.4">
      <c r="B7" s="34" t="s">
        <v>7</v>
      </c>
      <c r="C7" s="30" t="s">
        <v>9</v>
      </c>
      <c r="D7" s="31" t="s">
        <v>0</v>
      </c>
      <c r="E7" s="32" t="s">
        <v>1</v>
      </c>
      <c r="F7" s="35">
        <v>1</v>
      </c>
      <c r="G7" s="36">
        <v>2</v>
      </c>
      <c r="H7" s="37">
        <v>3</v>
      </c>
      <c r="I7" s="35">
        <v>1</v>
      </c>
      <c r="J7" s="36">
        <v>2</v>
      </c>
      <c r="K7" s="37">
        <v>3</v>
      </c>
      <c r="L7" s="35">
        <v>1</v>
      </c>
      <c r="M7" s="38">
        <v>2</v>
      </c>
      <c r="N7" s="37">
        <v>3</v>
      </c>
      <c r="O7" s="35">
        <v>1</v>
      </c>
      <c r="P7" s="36">
        <v>2</v>
      </c>
      <c r="Q7" s="37">
        <v>3</v>
      </c>
      <c r="R7" s="35">
        <v>1</v>
      </c>
      <c r="S7" s="36">
        <v>2</v>
      </c>
      <c r="T7" s="37">
        <v>3</v>
      </c>
      <c r="U7" s="35">
        <v>1</v>
      </c>
      <c r="V7" s="36">
        <v>2</v>
      </c>
      <c r="W7" s="39">
        <v>3</v>
      </c>
      <c r="X7" s="35">
        <v>1</v>
      </c>
      <c r="Y7" s="36">
        <v>2</v>
      </c>
      <c r="Z7" s="39">
        <v>3</v>
      </c>
      <c r="AA7" s="35">
        <v>1</v>
      </c>
      <c r="AB7" s="36">
        <v>2</v>
      </c>
      <c r="AC7" s="39">
        <v>3</v>
      </c>
      <c r="AD7" s="212"/>
      <c r="AE7" s="40" t="s">
        <v>2</v>
      </c>
      <c r="AF7" s="41" t="s">
        <v>3</v>
      </c>
      <c r="AG7" s="41" t="s">
        <v>4</v>
      </c>
      <c r="AH7" s="41" t="s">
        <v>10</v>
      </c>
      <c r="AI7" s="41" t="s">
        <v>11</v>
      </c>
      <c r="AJ7" s="42" t="s">
        <v>12</v>
      </c>
      <c r="AK7" s="221"/>
      <c r="AL7" s="212"/>
    </row>
    <row r="8" spans="2:40" ht="15" customHeight="1" x14ac:dyDescent="0.35">
      <c r="B8" s="86">
        <v>1</v>
      </c>
      <c r="C8" s="87"/>
      <c r="D8" s="92"/>
      <c r="E8" s="88"/>
      <c r="F8" s="89"/>
      <c r="G8" s="90"/>
      <c r="H8" s="91"/>
      <c r="I8" s="89"/>
      <c r="J8" s="90"/>
      <c r="K8" s="91"/>
      <c r="L8" s="89"/>
      <c r="M8" s="90"/>
      <c r="N8" s="91"/>
      <c r="O8" s="89"/>
      <c r="P8" s="90"/>
      <c r="Q8" s="91"/>
      <c r="R8" s="60"/>
      <c r="S8" s="61"/>
      <c r="T8" s="62"/>
      <c r="U8" s="60"/>
      <c r="V8" s="61"/>
      <c r="W8" s="62"/>
      <c r="X8" s="60"/>
      <c r="Y8" s="61"/>
      <c r="Z8" s="62"/>
      <c r="AA8" s="89"/>
      <c r="AB8" s="90"/>
      <c r="AC8" s="91"/>
      <c r="AD8" s="85">
        <f t="shared" ref="AD8:AD14" si="0">SUM(F8:AC8)</f>
        <v>0</v>
      </c>
      <c r="AE8" s="44" t="e">
        <f t="shared" ref="AE8:AE13" si="1">SMALL(F8:AC8,1)</f>
        <v>#NUM!</v>
      </c>
      <c r="AF8" s="45" t="e">
        <f t="shared" ref="AF8:AF13" si="2">SMALL(F8:AC8,2)</f>
        <v>#NUM!</v>
      </c>
      <c r="AG8" s="45" t="e">
        <f t="shared" ref="AG8:AG13" si="3">SMALL(F8:AC8,3)</f>
        <v>#NUM!</v>
      </c>
      <c r="AH8" s="45" t="e">
        <f t="shared" ref="AH8:AH13" si="4">SMALL(F8:AC8,4)</f>
        <v>#NUM!</v>
      </c>
      <c r="AI8" s="45" t="e">
        <f t="shared" ref="AI8:AI13" si="5">SMALL(F8:AC8,5)</f>
        <v>#NUM!</v>
      </c>
      <c r="AJ8" s="46" t="e">
        <f t="shared" ref="AJ8:AJ13" si="6">SMALL(F8:AC8,6)</f>
        <v>#NUM!</v>
      </c>
      <c r="AK8" s="47" t="e">
        <f t="shared" ref="AK8:AK13" si="7">SUM(AE8:AJ8)</f>
        <v>#NUM!</v>
      </c>
      <c r="AL8" s="48" t="e">
        <f t="shared" ref="AL8:AL13" si="8">SUM(AD8-AK8)</f>
        <v>#NUM!</v>
      </c>
      <c r="AM8" s="1"/>
      <c r="AN8" s="1"/>
    </row>
    <row r="9" spans="2:40" ht="15" customHeight="1" x14ac:dyDescent="0.35">
      <c r="B9" s="26">
        <v>2</v>
      </c>
      <c r="C9" s="183"/>
      <c r="D9" s="75"/>
      <c r="E9" s="29"/>
      <c r="F9" s="60"/>
      <c r="G9" s="61"/>
      <c r="H9" s="62"/>
      <c r="I9" s="60"/>
      <c r="J9" s="61"/>
      <c r="K9" s="62"/>
      <c r="L9" s="60"/>
      <c r="M9" s="61"/>
      <c r="N9" s="62"/>
      <c r="O9" s="60"/>
      <c r="P9" s="61"/>
      <c r="Q9" s="62"/>
      <c r="R9" s="60"/>
      <c r="S9" s="61"/>
      <c r="T9" s="62"/>
      <c r="U9" s="60"/>
      <c r="V9" s="61"/>
      <c r="W9" s="62"/>
      <c r="X9" s="60"/>
      <c r="Y9" s="61"/>
      <c r="Z9" s="62"/>
      <c r="AA9" s="60"/>
      <c r="AB9" s="61"/>
      <c r="AC9" s="62"/>
      <c r="AD9" s="28">
        <f t="shared" si="0"/>
        <v>0</v>
      </c>
      <c r="AE9" s="79" t="e">
        <f t="shared" si="1"/>
        <v>#NUM!</v>
      </c>
      <c r="AF9" s="80" t="e">
        <f t="shared" si="2"/>
        <v>#NUM!</v>
      </c>
      <c r="AG9" s="80" t="e">
        <f t="shared" si="3"/>
        <v>#NUM!</v>
      </c>
      <c r="AH9" s="80" t="e">
        <f t="shared" si="4"/>
        <v>#NUM!</v>
      </c>
      <c r="AI9" s="80" t="e">
        <f t="shared" si="5"/>
        <v>#NUM!</v>
      </c>
      <c r="AJ9" s="81" t="e">
        <f t="shared" si="6"/>
        <v>#NUM!</v>
      </c>
      <c r="AK9" s="82" t="e">
        <f t="shared" si="7"/>
        <v>#NUM!</v>
      </c>
      <c r="AL9" s="83" t="e">
        <f t="shared" si="8"/>
        <v>#NUM!</v>
      </c>
      <c r="AM9" s="1"/>
      <c r="AN9" s="1"/>
    </row>
    <row r="10" spans="2:40" ht="15" customHeight="1" x14ac:dyDescent="0.35">
      <c r="B10" s="26">
        <v>3</v>
      </c>
      <c r="C10" s="183"/>
      <c r="D10" s="75"/>
      <c r="E10" s="29"/>
      <c r="F10" s="60"/>
      <c r="G10" s="61"/>
      <c r="H10" s="62"/>
      <c r="I10" s="60"/>
      <c r="J10" s="61"/>
      <c r="K10" s="62"/>
      <c r="L10" s="60"/>
      <c r="M10" s="61"/>
      <c r="N10" s="62"/>
      <c r="O10" s="60"/>
      <c r="P10" s="61"/>
      <c r="Q10" s="62"/>
      <c r="R10" s="60"/>
      <c r="S10" s="61"/>
      <c r="T10" s="62"/>
      <c r="U10" s="60"/>
      <c r="V10" s="61"/>
      <c r="W10" s="62"/>
      <c r="X10" s="60"/>
      <c r="Y10" s="61"/>
      <c r="Z10" s="62"/>
      <c r="AA10" s="60"/>
      <c r="AB10" s="61"/>
      <c r="AC10" s="62"/>
      <c r="AD10" s="28">
        <f t="shared" si="0"/>
        <v>0</v>
      </c>
      <c r="AE10" s="79" t="e">
        <f t="shared" si="1"/>
        <v>#NUM!</v>
      </c>
      <c r="AF10" s="80" t="e">
        <f t="shared" si="2"/>
        <v>#NUM!</v>
      </c>
      <c r="AG10" s="80" t="e">
        <f t="shared" si="3"/>
        <v>#NUM!</v>
      </c>
      <c r="AH10" s="80" t="e">
        <f t="shared" si="4"/>
        <v>#NUM!</v>
      </c>
      <c r="AI10" s="80" t="e">
        <f t="shared" si="5"/>
        <v>#NUM!</v>
      </c>
      <c r="AJ10" s="81" t="e">
        <f t="shared" si="6"/>
        <v>#NUM!</v>
      </c>
      <c r="AK10" s="82" t="e">
        <f t="shared" si="7"/>
        <v>#NUM!</v>
      </c>
      <c r="AL10" s="83" t="e">
        <f t="shared" si="8"/>
        <v>#NUM!</v>
      </c>
      <c r="AM10" s="1"/>
      <c r="AN10" s="1"/>
    </row>
    <row r="11" spans="2:40" ht="15" customHeight="1" x14ac:dyDescent="0.35">
      <c r="B11" s="26">
        <v>4</v>
      </c>
      <c r="C11" s="78"/>
      <c r="D11" s="75"/>
      <c r="E11" s="114"/>
      <c r="F11" s="60"/>
      <c r="G11" s="61"/>
      <c r="H11" s="62"/>
      <c r="I11" s="60"/>
      <c r="J11" s="61"/>
      <c r="K11" s="118"/>
      <c r="L11" s="60"/>
      <c r="M11" s="61"/>
      <c r="N11" s="118"/>
      <c r="O11" s="60"/>
      <c r="P11" s="61"/>
      <c r="Q11" s="118"/>
      <c r="R11" s="60"/>
      <c r="S11" s="61"/>
      <c r="T11" s="62"/>
      <c r="U11" s="60"/>
      <c r="V11" s="61"/>
      <c r="W11" s="62"/>
      <c r="X11" s="60"/>
      <c r="Y11" s="61"/>
      <c r="Z11" s="62"/>
      <c r="AA11" s="60"/>
      <c r="AB11" s="61"/>
      <c r="AC11" s="118"/>
      <c r="AD11" s="28">
        <f t="shared" si="0"/>
        <v>0</v>
      </c>
      <c r="AE11" s="79" t="e">
        <f t="shared" si="1"/>
        <v>#NUM!</v>
      </c>
      <c r="AF11" s="80" t="e">
        <f t="shared" si="2"/>
        <v>#NUM!</v>
      </c>
      <c r="AG11" s="80" t="e">
        <f t="shared" si="3"/>
        <v>#NUM!</v>
      </c>
      <c r="AH11" s="80" t="e">
        <f t="shared" si="4"/>
        <v>#NUM!</v>
      </c>
      <c r="AI11" s="80" t="e">
        <f t="shared" si="5"/>
        <v>#NUM!</v>
      </c>
      <c r="AJ11" s="81" t="e">
        <f t="shared" si="6"/>
        <v>#NUM!</v>
      </c>
      <c r="AK11" s="82" t="e">
        <f t="shared" si="7"/>
        <v>#NUM!</v>
      </c>
      <c r="AL11" s="83" t="e">
        <f t="shared" si="8"/>
        <v>#NUM!</v>
      </c>
      <c r="AM11" s="1"/>
      <c r="AN11" s="1"/>
    </row>
    <row r="12" spans="2:40" ht="15" customHeight="1" x14ac:dyDescent="0.35">
      <c r="B12" s="26">
        <v>5</v>
      </c>
      <c r="C12" s="183"/>
      <c r="D12" s="75"/>
      <c r="E12" s="29"/>
      <c r="F12" s="60"/>
      <c r="G12" s="61"/>
      <c r="H12" s="62"/>
      <c r="I12" s="60"/>
      <c r="J12" s="61"/>
      <c r="K12" s="62"/>
      <c r="L12" s="60"/>
      <c r="M12" s="61"/>
      <c r="N12" s="62"/>
      <c r="O12" s="60"/>
      <c r="P12" s="61"/>
      <c r="Q12" s="62"/>
      <c r="R12" s="60"/>
      <c r="S12" s="61"/>
      <c r="T12" s="62"/>
      <c r="U12" s="60"/>
      <c r="V12" s="61"/>
      <c r="W12" s="62"/>
      <c r="X12" s="60"/>
      <c r="Y12" s="61"/>
      <c r="Z12" s="62"/>
      <c r="AA12" s="60"/>
      <c r="AB12" s="61"/>
      <c r="AC12" s="62"/>
      <c r="AD12" s="28">
        <f t="shared" si="0"/>
        <v>0</v>
      </c>
      <c r="AE12" s="79" t="e">
        <f t="shared" si="1"/>
        <v>#NUM!</v>
      </c>
      <c r="AF12" s="80" t="e">
        <f t="shared" si="2"/>
        <v>#NUM!</v>
      </c>
      <c r="AG12" s="80" t="e">
        <f t="shared" si="3"/>
        <v>#NUM!</v>
      </c>
      <c r="AH12" s="80" t="e">
        <f t="shared" si="4"/>
        <v>#NUM!</v>
      </c>
      <c r="AI12" s="80" t="e">
        <f t="shared" si="5"/>
        <v>#NUM!</v>
      </c>
      <c r="AJ12" s="81" t="e">
        <f t="shared" si="6"/>
        <v>#NUM!</v>
      </c>
      <c r="AK12" s="82" t="e">
        <f t="shared" si="7"/>
        <v>#NUM!</v>
      </c>
      <c r="AL12" s="83" t="e">
        <f t="shared" si="8"/>
        <v>#NUM!</v>
      </c>
      <c r="AM12" s="1"/>
      <c r="AN12" s="1"/>
    </row>
    <row r="13" spans="2:40" ht="15" customHeight="1" x14ac:dyDescent="0.35">
      <c r="B13" s="144">
        <v>6</v>
      </c>
      <c r="C13" s="193"/>
      <c r="D13" s="195"/>
      <c r="E13" s="189"/>
      <c r="F13" s="60"/>
      <c r="G13" s="61"/>
      <c r="H13" s="62"/>
      <c r="I13" s="60"/>
      <c r="J13" s="61"/>
      <c r="K13" s="181"/>
      <c r="L13" s="60"/>
      <c r="N13" s="181"/>
      <c r="O13" s="140"/>
      <c r="Q13" s="181"/>
      <c r="R13" s="60"/>
      <c r="S13" s="61"/>
      <c r="T13" s="62"/>
      <c r="U13" s="60"/>
      <c r="V13" s="61"/>
      <c r="W13" s="62"/>
      <c r="X13" s="60"/>
      <c r="Y13" s="61"/>
      <c r="Z13" s="62"/>
      <c r="AA13" s="140"/>
      <c r="AC13" s="181"/>
      <c r="AD13" s="28">
        <f t="shared" si="0"/>
        <v>0</v>
      </c>
      <c r="AE13" s="79" t="e">
        <f t="shared" si="1"/>
        <v>#NUM!</v>
      </c>
      <c r="AF13" s="80" t="e">
        <f t="shared" si="2"/>
        <v>#NUM!</v>
      </c>
      <c r="AG13" s="80" t="e">
        <f t="shared" si="3"/>
        <v>#NUM!</v>
      </c>
      <c r="AH13" s="80" t="e">
        <f t="shared" si="4"/>
        <v>#NUM!</v>
      </c>
      <c r="AI13" s="80" t="e">
        <f t="shared" si="5"/>
        <v>#NUM!</v>
      </c>
      <c r="AJ13" s="81" t="e">
        <f t="shared" si="6"/>
        <v>#NUM!</v>
      </c>
      <c r="AK13" s="82" t="e">
        <f t="shared" si="7"/>
        <v>#NUM!</v>
      </c>
      <c r="AL13" s="83" t="e">
        <f t="shared" si="8"/>
        <v>#NUM!</v>
      </c>
      <c r="AM13" s="1"/>
      <c r="AN13" s="1"/>
    </row>
    <row r="14" spans="2:40" ht="15" customHeight="1" thickBot="1" x14ac:dyDescent="0.4">
      <c r="B14" s="17"/>
      <c r="C14" s="128"/>
      <c r="D14" s="19"/>
      <c r="E14" s="95"/>
      <c r="F14" s="68"/>
      <c r="G14" s="69"/>
      <c r="H14" s="70"/>
      <c r="I14" s="68"/>
      <c r="J14" s="69"/>
      <c r="K14" s="70"/>
      <c r="L14" s="68"/>
      <c r="M14" s="69"/>
      <c r="N14" s="70"/>
      <c r="O14" s="68"/>
      <c r="P14" s="69"/>
      <c r="Q14" s="70"/>
      <c r="R14" s="68"/>
      <c r="S14" s="69"/>
      <c r="T14" s="70"/>
      <c r="U14" s="68"/>
      <c r="V14" s="69"/>
      <c r="W14" s="70"/>
      <c r="X14" s="68"/>
      <c r="Y14" s="69"/>
      <c r="Z14" s="70"/>
      <c r="AA14" s="68"/>
      <c r="AB14" s="69"/>
      <c r="AC14" s="70"/>
      <c r="AD14" s="19">
        <f t="shared" si="0"/>
        <v>0</v>
      </c>
      <c r="AE14" s="79"/>
      <c r="AF14" s="80"/>
      <c r="AG14" s="80"/>
      <c r="AH14" s="80"/>
      <c r="AI14" s="80"/>
      <c r="AJ14" s="81"/>
      <c r="AK14" s="52"/>
      <c r="AL14" s="53"/>
      <c r="AM14" s="1"/>
      <c r="AN14" s="1"/>
    </row>
    <row r="15" spans="2:40" ht="15" customHeight="1" thickBot="1" x14ac:dyDescent="0.4">
      <c r="B15" s="23"/>
      <c r="C15" s="23"/>
      <c r="D15" s="23"/>
      <c r="E15" s="23"/>
      <c r="F15" s="237"/>
      <c r="G15" s="237"/>
      <c r="H15" s="237"/>
      <c r="I15" s="237"/>
      <c r="J15" s="237"/>
      <c r="K15" s="237"/>
      <c r="L15" s="237"/>
      <c r="M15" s="237"/>
      <c r="N15" s="237"/>
      <c r="O15" s="237"/>
      <c r="P15" s="237"/>
      <c r="Q15" s="237"/>
      <c r="R15" s="237"/>
      <c r="S15" s="237"/>
      <c r="T15" s="237"/>
      <c r="U15" s="237"/>
      <c r="V15" s="237"/>
      <c r="W15" s="237"/>
      <c r="X15" s="237"/>
      <c r="Y15" s="237"/>
      <c r="Z15" s="237"/>
      <c r="AA15" s="237"/>
      <c r="AB15" s="237"/>
      <c r="AC15" s="237"/>
      <c r="AD15" s="136"/>
      <c r="AL15" s="113" t="e">
        <f>AVERAGE(F15:AC15)</f>
        <v>#DIV/0!</v>
      </c>
      <c r="AM15" s="1"/>
      <c r="AN15" s="1"/>
    </row>
    <row r="16" spans="2:40" ht="15" customHeight="1" x14ac:dyDescent="0.35">
      <c r="C16" s="238" t="s">
        <v>14</v>
      </c>
      <c r="D16" s="238"/>
      <c r="E16" s="238"/>
      <c r="F16" s="238"/>
      <c r="G16" s="238"/>
      <c r="H16" s="238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L16" s="1"/>
      <c r="AM16" s="1"/>
      <c r="AN16" s="1"/>
    </row>
    <row r="17" spans="2:40" ht="15" customHeight="1" x14ac:dyDescent="0.35">
      <c r="C17" s="238"/>
      <c r="D17" s="238"/>
      <c r="E17" s="238"/>
      <c r="F17" s="238"/>
      <c r="G17" s="238"/>
      <c r="H17" s="238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L17" s="1"/>
      <c r="AM17" s="1"/>
      <c r="AN17" s="1"/>
    </row>
    <row r="18" spans="2:40" ht="15" customHeight="1" x14ac:dyDescent="0.35">
      <c r="AM18" s="1"/>
      <c r="AN18" s="1"/>
    </row>
    <row r="19" spans="2:40" ht="15" customHeight="1" x14ac:dyDescent="0.35">
      <c r="AM19" s="1"/>
      <c r="AN19" s="1"/>
    </row>
    <row r="20" spans="2:40" ht="15" customHeight="1" x14ac:dyDescent="0.35">
      <c r="AM20" s="1"/>
      <c r="AN20" s="1"/>
    </row>
    <row r="21" spans="2:40" ht="15" customHeight="1" x14ac:dyDescent="0.35">
      <c r="AM21" s="1"/>
      <c r="AN21" s="1"/>
    </row>
    <row r="22" spans="2:40" ht="15" customHeight="1" x14ac:dyDescent="0.35">
      <c r="AM22" s="1"/>
      <c r="AN22" s="1"/>
    </row>
    <row r="23" spans="2:40" ht="15" customHeight="1" x14ac:dyDescent="0.35">
      <c r="AM23" s="1"/>
      <c r="AN23" s="1"/>
    </row>
    <row r="24" spans="2:40" ht="15" customHeight="1" x14ac:dyDescent="0.35">
      <c r="AM24" s="1"/>
      <c r="AN24" s="1"/>
    </row>
    <row r="25" spans="2:40" s="23" customFormat="1" ht="15" customHeight="1" x14ac:dyDescent="0.35">
      <c r="B25" s="1"/>
      <c r="C25" s="1"/>
      <c r="D25" s="1"/>
      <c r="E25" s="1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84"/>
      <c r="AE25" s="25"/>
      <c r="AF25" s="25"/>
      <c r="AG25" s="25"/>
      <c r="AH25" s="25"/>
      <c r="AI25" s="25"/>
      <c r="AJ25" s="25"/>
      <c r="AK25" s="25"/>
      <c r="AL25" s="25"/>
    </row>
    <row r="26" spans="2:40" ht="15" customHeight="1" x14ac:dyDescent="0.35">
      <c r="AM26" s="1"/>
      <c r="AN26" s="1"/>
    </row>
    <row r="27" spans="2:40" ht="15" customHeight="1" x14ac:dyDescent="0.35">
      <c r="AM27" s="1"/>
      <c r="AN27" s="1"/>
    </row>
  </sheetData>
  <sortState xmlns:xlrd2="http://schemas.microsoft.com/office/spreadsheetml/2017/richdata2" ref="C8:AL13">
    <sortCondition descending="1" ref="AL8:AL13"/>
  </sortState>
  <mergeCells count="32">
    <mergeCell ref="C16:H17"/>
    <mergeCell ref="F15:H15"/>
    <mergeCell ref="I15:K15"/>
    <mergeCell ref="L15:N15"/>
    <mergeCell ref="O15:Q15"/>
    <mergeCell ref="R15:T15"/>
    <mergeCell ref="U15:W15"/>
    <mergeCell ref="X15:Z15"/>
    <mergeCell ref="AA15:AC15"/>
    <mergeCell ref="O6:Q6"/>
    <mergeCell ref="R6:T6"/>
    <mergeCell ref="U6:W6"/>
    <mergeCell ref="X6:Z6"/>
    <mergeCell ref="AL4:AL7"/>
    <mergeCell ref="F5:H5"/>
    <mergeCell ref="I5:K5"/>
    <mergeCell ref="L5:N5"/>
    <mergeCell ref="O5:Q5"/>
    <mergeCell ref="R5:T5"/>
    <mergeCell ref="U5:W5"/>
    <mergeCell ref="X5:Z5"/>
    <mergeCell ref="AA5:AC5"/>
    <mergeCell ref="F2:AK3"/>
    <mergeCell ref="B4:E6"/>
    <mergeCell ref="F4:AC4"/>
    <mergeCell ref="AD4:AD7"/>
    <mergeCell ref="AE4:AJ6"/>
    <mergeCell ref="AK4:AK7"/>
    <mergeCell ref="F6:H6"/>
    <mergeCell ref="I6:K6"/>
    <mergeCell ref="L6:N6"/>
    <mergeCell ref="AA6:AC6"/>
  </mergeCells>
  <pageMargins left="0.7" right="0.7" top="0.75" bottom="0.75" header="0.3" footer="0.3"/>
  <pageSetup paperSize="9" scale="5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B9E9C-C307-41B7-885C-2AFF3D3C02E1}">
  <sheetPr>
    <tabColor rgb="FFFFC000"/>
  </sheetPr>
  <dimension ref="B1:AT23"/>
  <sheetViews>
    <sheetView view="pageBreakPreview" zoomScaleNormal="100" zoomScaleSheetLayoutView="100" workbookViewId="0">
      <selection activeCell="U21" sqref="U21"/>
    </sheetView>
  </sheetViews>
  <sheetFormatPr defaultColWidth="9.08984375" defaultRowHeight="15" customHeight="1" x14ac:dyDescent="0.35"/>
  <cols>
    <col min="1" max="1" width="3" style="1" customWidth="1"/>
    <col min="2" max="2" width="4.453125" style="1" customWidth="1"/>
    <col min="3" max="3" width="21.90625" style="1" customWidth="1"/>
    <col min="4" max="4" width="13.54296875" style="1" bestFit="1" customWidth="1"/>
    <col min="5" max="5" width="9" style="1" bestFit="1" customWidth="1"/>
    <col min="6" max="35" width="3.90625" style="25" bestFit="1" customWidth="1"/>
    <col min="36" max="36" width="10.6328125" style="84" hidden="1" customWidth="1"/>
    <col min="37" max="42" width="4" style="25" hidden="1" customWidth="1"/>
    <col min="43" max="43" width="10.6328125" style="25" hidden="1" customWidth="1"/>
    <col min="44" max="44" width="10.6328125" style="25" customWidth="1"/>
    <col min="45" max="45" width="3" style="25" customWidth="1"/>
    <col min="46" max="46" width="7.08984375" style="25" customWidth="1"/>
    <col min="47" max="47" width="7.90625" style="1" customWidth="1"/>
    <col min="48" max="16384" width="9.08984375" style="1"/>
  </cols>
  <sheetData>
    <row r="1" spans="2:46" ht="15" customHeight="1" thickBot="1" x14ac:dyDescent="0.4"/>
    <row r="2" spans="2:46" ht="15" customHeight="1" x14ac:dyDescent="0.35">
      <c r="B2" s="54"/>
      <c r="C2" s="55"/>
      <c r="D2" s="55"/>
      <c r="E2" s="55"/>
      <c r="F2" s="213" t="s">
        <v>38</v>
      </c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13"/>
      <c r="Z2" s="213"/>
      <c r="AA2" s="213"/>
      <c r="AB2" s="213"/>
      <c r="AC2" s="213"/>
      <c r="AD2" s="213"/>
      <c r="AE2" s="213"/>
      <c r="AF2" s="213"/>
      <c r="AG2" s="213"/>
      <c r="AH2" s="213"/>
      <c r="AI2" s="213"/>
      <c r="AJ2" s="213"/>
      <c r="AK2" s="213"/>
      <c r="AL2" s="213"/>
      <c r="AM2" s="213"/>
      <c r="AN2" s="213"/>
      <c r="AO2" s="213"/>
      <c r="AP2" s="213"/>
      <c r="AQ2" s="213"/>
      <c r="AR2" s="56"/>
      <c r="AS2" s="1"/>
      <c r="AT2" s="1"/>
    </row>
    <row r="3" spans="2:46" ht="15" customHeight="1" thickBot="1" x14ac:dyDescent="0.4">
      <c r="B3" s="57"/>
      <c r="C3" s="58"/>
      <c r="D3" s="58"/>
      <c r="E3" s="58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214"/>
      <c r="AM3" s="214"/>
      <c r="AN3" s="214"/>
      <c r="AO3" s="214"/>
      <c r="AP3" s="214"/>
      <c r="AQ3" s="214"/>
      <c r="AR3" s="59"/>
      <c r="AS3" s="1"/>
      <c r="AT3" s="1"/>
    </row>
    <row r="4" spans="2:46" s="33" customFormat="1" ht="15" customHeight="1" thickBot="1" x14ac:dyDescent="0.4">
      <c r="B4" s="215"/>
      <c r="C4" s="216"/>
      <c r="D4" s="216"/>
      <c r="E4" s="216"/>
      <c r="F4" s="239" t="s">
        <v>13</v>
      </c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240"/>
      <c r="Z4" s="240"/>
      <c r="AA4" s="240"/>
      <c r="AB4" s="240"/>
      <c r="AC4" s="240"/>
      <c r="AD4" s="240"/>
      <c r="AE4" s="240"/>
      <c r="AF4" s="240"/>
      <c r="AG4" s="240"/>
      <c r="AH4" s="240"/>
      <c r="AI4" s="242"/>
      <c r="AJ4" s="210" t="s">
        <v>29</v>
      </c>
      <c r="AK4" s="228" t="s">
        <v>6</v>
      </c>
      <c r="AL4" s="229"/>
      <c r="AM4" s="229"/>
      <c r="AN4" s="229"/>
      <c r="AO4" s="229"/>
      <c r="AP4" s="230"/>
      <c r="AQ4" s="219" t="s">
        <v>5</v>
      </c>
      <c r="AR4" s="210" t="s">
        <v>8</v>
      </c>
    </row>
    <row r="5" spans="2:46" s="33" customFormat="1" ht="14.4" customHeight="1" x14ac:dyDescent="0.35">
      <c r="B5" s="215"/>
      <c r="C5" s="216"/>
      <c r="D5" s="216"/>
      <c r="E5" s="216"/>
      <c r="F5" s="207" t="s">
        <v>24</v>
      </c>
      <c r="G5" s="208"/>
      <c r="H5" s="209"/>
      <c r="I5" s="207" t="s">
        <v>25</v>
      </c>
      <c r="J5" s="208"/>
      <c r="K5" s="209"/>
      <c r="L5" s="207" t="s">
        <v>19</v>
      </c>
      <c r="M5" s="208"/>
      <c r="N5" s="209"/>
      <c r="O5" s="207" t="s">
        <v>26</v>
      </c>
      <c r="P5" s="208"/>
      <c r="Q5" s="209"/>
      <c r="R5" s="207" t="s">
        <v>27</v>
      </c>
      <c r="S5" s="208"/>
      <c r="T5" s="209"/>
      <c r="U5" s="207" t="s">
        <v>28</v>
      </c>
      <c r="V5" s="208"/>
      <c r="W5" s="209"/>
      <c r="X5" s="207" t="s">
        <v>21</v>
      </c>
      <c r="Y5" s="208"/>
      <c r="Z5" s="209"/>
      <c r="AA5" s="207" t="s">
        <v>20</v>
      </c>
      <c r="AB5" s="208"/>
      <c r="AC5" s="209"/>
      <c r="AD5" s="207" t="s">
        <v>22</v>
      </c>
      <c r="AE5" s="208"/>
      <c r="AF5" s="209"/>
      <c r="AG5" s="207" t="s">
        <v>23</v>
      </c>
      <c r="AH5" s="208"/>
      <c r="AI5" s="209"/>
      <c r="AJ5" s="211"/>
      <c r="AK5" s="231"/>
      <c r="AL5" s="232"/>
      <c r="AM5" s="232"/>
      <c r="AN5" s="232"/>
      <c r="AO5" s="232"/>
      <c r="AP5" s="233"/>
      <c r="AQ5" s="220"/>
      <c r="AR5" s="211"/>
    </row>
    <row r="6" spans="2:46" s="33" customFormat="1" ht="15" customHeight="1" thickBot="1" x14ac:dyDescent="0.4">
      <c r="B6" s="217"/>
      <c r="C6" s="218"/>
      <c r="D6" s="218"/>
      <c r="E6" s="218"/>
      <c r="F6" s="222"/>
      <c r="G6" s="223"/>
      <c r="H6" s="224"/>
      <c r="I6" s="222"/>
      <c r="J6" s="223"/>
      <c r="K6" s="224"/>
      <c r="L6" s="243"/>
      <c r="M6" s="244"/>
      <c r="N6" s="245"/>
      <c r="O6" s="222"/>
      <c r="P6" s="223"/>
      <c r="Q6" s="224"/>
      <c r="R6" s="222"/>
      <c r="S6" s="223"/>
      <c r="T6" s="224"/>
      <c r="U6" s="222"/>
      <c r="V6" s="223"/>
      <c r="W6" s="224"/>
      <c r="X6" s="222"/>
      <c r="Y6" s="223"/>
      <c r="Z6" s="224"/>
      <c r="AA6" s="222"/>
      <c r="AB6" s="223"/>
      <c r="AC6" s="224"/>
      <c r="AD6" s="222"/>
      <c r="AE6" s="223"/>
      <c r="AF6" s="224"/>
      <c r="AG6" s="243"/>
      <c r="AH6" s="244"/>
      <c r="AI6" s="245"/>
      <c r="AJ6" s="211"/>
      <c r="AK6" s="234"/>
      <c r="AL6" s="235"/>
      <c r="AM6" s="235"/>
      <c r="AN6" s="235"/>
      <c r="AO6" s="235"/>
      <c r="AP6" s="236"/>
      <c r="AQ6" s="220"/>
      <c r="AR6" s="211"/>
    </row>
    <row r="7" spans="2:46" s="43" customFormat="1" ht="45" customHeight="1" thickBot="1" x14ac:dyDescent="0.4">
      <c r="B7" s="34" t="s">
        <v>7</v>
      </c>
      <c r="C7" s="30" t="s">
        <v>9</v>
      </c>
      <c r="D7" s="31" t="s">
        <v>0</v>
      </c>
      <c r="E7" s="32" t="s">
        <v>1</v>
      </c>
      <c r="F7" s="35">
        <v>1</v>
      </c>
      <c r="G7" s="36">
        <v>2</v>
      </c>
      <c r="H7" s="37">
        <v>3</v>
      </c>
      <c r="I7" s="35">
        <v>1</v>
      </c>
      <c r="J7" s="36">
        <v>2</v>
      </c>
      <c r="K7" s="37">
        <v>3</v>
      </c>
      <c r="L7" s="35">
        <v>1</v>
      </c>
      <c r="M7" s="38">
        <v>2</v>
      </c>
      <c r="N7" s="37">
        <v>3</v>
      </c>
      <c r="O7" s="35">
        <v>1</v>
      </c>
      <c r="P7" s="36">
        <v>2</v>
      </c>
      <c r="Q7" s="37">
        <v>3</v>
      </c>
      <c r="R7" s="35">
        <v>1</v>
      </c>
      <c r="S7" s="36">
        <v>2</v>
      </c>
      <c r="T7" s="37">
        <v>3</v>
      </c>
      <c r="U7" s="35">
        <v>1</v>
      </c>
      <c r="V7" s="36">
        <v>2</v>
      </c>
      <c r="W7" s="39">
        <v>3</v>
      </c>
      <c r="X7" s="35">
        <v>1</v>
      </c>
      <c r="Y7" s="36">
        <v>2</v>
      </c>
      <c r="Z7" s="39">
        <v>3</v>
      </c>
      <c r="AA7" s="35">
        <v>1</v>
      </c>
      <c r="AB7" s="36">
        <v>2</v>
      </c>
      <c r="AC7" s="39">
        <v>3</v>
      </c>
      <c r="AD7" s="35">
        <v>1</v>
      </c>
      <c r="AE7" s="36">
        <v>2</v>
      </c>
      <c r="AF7" s="39">
        <v>3</v>
      </c>
      <c r="AG7" s="35">
        <v>1</v>
      </c>
      <c r="AH7" s="38">
        <v>2</v>
      </c>
      <c r="AI7" s="37">
        <v>3</v>
      </c>
      <c r="AJ7" s="212"/>
      <c r="AK7" s="40" t="s">
        <v>2</v>
      </c>
      <c r="AL7" s="41" t="s">
        <v>3</v>
      </c>
      <c r="AM7" s="41" t="s">
        <v>4</v>
      </c>
      <c r="AN7" s="41" t="s">
        <v>10</v>
      </c>
      <c r="AO7" s="41" t="s">
        <v>11</v>
      </c>
      <c r="AP7" s="42" t="s">
        <v>12</v>
      </c>
      <c r="AQ7" s="221"/>
      <c r="AR7" s="212"/>
    </row>
    <row r="8" spans="2:46" ht="15" customHeight="1" x14ac:dyDescent="0.35">
      <c r="B8" s="86">
        <v>1</v>
      </c>
      <c r="C8" s="87"/>
      <c r="D8" s="92"/>
      <c r="E8" s="88"/>
      <c r="F8" s="89"/>
      <c r="G8" s="90"/>
      <c r="H8" s="91"/>
      <c r="I8" s="89"/>
      <c r="J8" s="90"/>
      <c r="K8" s="91"/>
      <c r="L8" s="89"/>
      <c r="M8" s="90"/>
      <c r="N8" s="91"/>
      <c r="O8" s="89"/>
      <c r="P8" s="90"/>
      <c r="Q8" s="91"/>
      <c r="R8" s="89"/>
      <c r="S8" s="90"/>
      <c r="T8" s="91"/>
      <c r="U8" s="89"/>
      <c r="V8" s="90"/>
      <c r="W8" s="91"/>
      <c r="X8" s="89"/>
      <c r="Y8" s="90"/>
      <c r="Z8" s="91"/>
      <c r="AA8" s="89"/>
      <c r="AB8" s="90"/>
      <c r="AC8" s="91"/>
      <c r="AD8" s="89"/>
      <c r="AE8" s="90"/>
      <c r="AF8" s="91"/>
      <c r="AG8" s="89"/>
      <c r="AH8" s="90"/>
      <c r="AI8" s="91"/>
      <c r="AJ8" s="85">
        <f>SUM(F8:AI8)</f>
        <v>0</v>
      </c>
      <c r="AK8" s="44"/>
      <c r="AL8" s="45"/>
      <c r="AM8" s="45"/>
      <c r="AN8" s="45"/>
      <c r="AO8" s="45"/>
      <c r="AP8" s="46"/>
      <c r="AQ8" s="47">
        <f>SUM(AK8:AP8)</f>
        <v>0</v>
      </c>
      <c r="AR8" s="48">
        <f>SUM(AJ8-AQ8)</f>
        <v>0</v>
      </c>
      <c r="AS8" s="1"/>
      <c r="AT8" s="1"/>
    </row>
    <row r="9" spans="2:46" ht="15" customHeight="1" x14ac:dyDescent="0.35">
      <c r="B9" s="26">
        <v>2</v>
      </c>
      <c r="C9" s="78"/>
      <c r="D9" s="75"/>
      <c r="E9" s="114"/>
      <c r="F9" s="60"/>
      <c r="G9" s="61"/>
      <c r="H9" s="62"/>
      <c r="I9" s="60"/>
      <c r="J9" s="61"/>
      <c r="K9" s="118"/>
      <c r="L9" s="60"/>
      <c r="M9" s="61"/>
      <c r="N9" s="118"/>
      <c r="O9" s="60"/>
      <c r="P9" s="61"/>
      <c r="Q9" s="118"/>
      <c r="R9" s="60"/>
      <c r="S9" s="61"/>
      <c r="T9" s="118"/>
      <c r="U9" s="60"/>
      <c r="V9" s="61"/>
      <c r="W9" s="118"/>
      <c r="X9" s="60"/>
      <c r="Y9" s="61"/>
      <c r="Z9" s="118"/>
      <c r="AA9" s="60"/>
      <c r="AB9" s="61"/>
      <c r="AC9" s="118"/>
      <c r="AD9" s="60"/>
      <c r="AE9" s="61"/>
      <c r="AF9" s="118"/>
      <c r="AG9" s="60"/>
      <c r="AH9" s="61"/>
      <c r="AI9" s="118"/>
      <c r="AJ9" s="28">
        <f>SUM(F9:AI9)</f>
        <v>0</v>
      </c>
      <c r="AK9" s="79"/>
      <c r="AL9" s="80"/>
      <c r="AM9" s="80"/>
      <c r="AN9" s="80"/>
      <c r="AO9" s="80"/>
      <c r="AP9" s="81"/>
      <c r="AQ9" s="82">
        <f>SUM(AK9:AP9)</f>
        <v>0</v>
      </c>
      <c r="AR9" s="83">
        <f>SUM(AJ9-AQ9)</f>
        <v>0</v>
      </c>
      <c r="AS9" s="1"/>
      <c r="AT9" s="1"/>
    </row>
    <row r="10" spans="2:46" ht="15" customHeight="1" thickBot="1" x14ac:dyDescent="0.4">
      <c r="B10" s="17">
        <v>3</v>
      </c>
      <c r="C10" s="128"/>
      <c r="D10" s="19"/>
      <c r="E10" s="95"/>
      <c r="F10" s="68"/>
      <c r="G10" s="69"/>
      <c r="H10" s="70"/>
      <c r="I10" s="68"/>
      <c r="J10" s="69"/>
      <c r="K10" s="70"/>
      <c r="L10" s="68"/>
      <c r="M10" s="69"/>
      <c r="N10" s="70"/>
      <c r="O10" s="68"/>
      <c r="P10" s="69"/>
      <c r="Q10" s="70"/>
      <c r="R10" s="68"/>
      <c r="S10" s="69"/>
      <c r="T10" s="70"/>
      <c r="U10" s="68"/>
      <c r="V10" s="69"/>
      <c r="W10" s="70"/>
      <c r="X10" s="68"/>
      <c r="Y10" s="69"/>
      <c r="Z10" s="70"/>
      <c r="AA10" s="68"/>
      <c r="AB10" s="69"/>
      <c r="AC10" s="70"/>
      <c r="AD10" s="68"/>
      <c r="AE10" s="69"/>
      <c r="AF10" s="70"/>
      <c r="AG10" s="68"/>
      <c r="AH10" s="69"/>
      <c r="AI10" s="70"/>
      <c r="AJ10" s="19">
        <f>SUM(F10:AI10)</f>
        <v>0</v>
      </c>
      <c r="AK10" s="49"/>
      <c r="AL10" s="50"/>
      <c r="AM10" s="50"/>
      <c r="AN10" s="50"/>
      <c r="AO10" s="50"/>
      <c r="AP10" s="51"/>
      <c r="AQ10" s="52">
        <f>SUM(AK10:AP10)</f>
        <v>0</v>
      </c>
      <c r="AR10" s="53">
        <f>SUM(AJ10-AQ10)</f>
        <v>0</v>
      </c>
      <c r="AS10" s="1"/>
      <c r="AT10" s="1"/>
    </row>
    <row r="11" spans="2:46" ht="15" customHeight="1" thickBot="1" x14ac:dyDescent="0.4">
      <c r="B11" s="23"/>
      <c r="C11" s="23"/>
      <c r="D11" s="23"/>
      <c r="E11" s="23"/>
      <c r="F11" s="237">
        <v>0</v>
      </c>
      <c r="G11" s="237"/>
      <c r="H11" s="237"/>
      <c r="I11" s="237">
        <v>0</v>
      </c>
      <c r="J11" s="237"/>
      <c r="K11" s="237"/>
      <c r="L11" s="237"/>
      <c r="M11" s="237"/>
      <c r="N11" s="237"/>
      <c r="O11" s="237"/>
      <c r="P11" s="237"/>
      <c r="Q11" s="237"/>
      <c r="R11" s="237"/>
      <c r="S11" s="237"/>
      <c r="T11" s="237"/>
      <c r="U11" s="237"/>
      <c r="V11" s="237"/>
      <c r="W11" s="237"/>
      <c r="X11" s="237"/>
      <c r="Y11" s="237"/>
      <c r="Z11" s="237"/>
      <c r="AA11" s="237"/>
      <c r="AB11" s="237"/>
      <c r="AC11" s="237"/>
      <c r="AD11" s="237"/>
      <c r="AE11" s="237"/>
      <c r="AF11" s="237"/>
      <c r="AG11" s="237"/>
      <c r="AH11" s="237"/>
      <c r="AI11" s="237"/>
      <c r="AJ11" s="136"/>
      <c r="AR11" s="113">
        <f>AVERAGE(F11:AI11)</f>
        <v>0</v>
      </c>
      <c r="AS11" s="1"/>
      <c r="AT11" s="1"/>
    </row>
    <row r="12" spans="2:46" ht="15" customHeight="1" x14ac:dyDescent="0.35">
      <c r="C12" s="238" t="s">
        <v>14</v>
      </c>
      <c r="D12" s="238"/>
      <c r="E12" s="238"/>
      <c r="F12" s="238"/>
      <c r="G12" s="238"/>
      <c r="H12" s="238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R12" s="1"/>
      <c r="AS12" s="1"/>
      <c r="AT12" s="1"/>
    </row>
    <row r="13" spans="2:46" ht="15" customHeight="1" x14ac:dyDescent="0.35">
      <c r="C13" s="238"/>
      <c r="D13" s="238"/>
      <c r="E13" s="238"/>
      <c r="F13" s="238"/>
      <c r="G13" s="238"/>
      <c r="H13" s="238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R13" s="1"/>
      <c r="AS13" s="1"/>
      <c r="AT13" s="1"/>
    </row>
    <row r="14" spans="2:46" ht="15" customHeight="1" x14ac:dyDescent="0.35">
      <c r="AS14" s="1"/>
      <c r="AT14" s="1"/>
    </row>
    <row r="15" spans="2:46" ht="15" customHeight="1" x14ac:dyDescent="0.35">
      <c r="AS15" s="1"/>
      <c r="AT15" s="1"/>
    </row>
    <row r="16" spans="2:46" ht="15" customHeight="1" x14ac:dyDescent="0.35">
      <c r="AS16" s="1"/>
      <c r="AT16" s="1"/>
    </row>
    <row r="17" spans="2:46" ht="15" customHeight="1" x14ac:dyDescent="0.35">
      <c r="AS17" s="1"/>
      <c r="AT17" s="1"/>
    </row>
    <row r="18" spans="2:46" ht="15" customHeight="1" x14ac:dyDescent="0.35">
      <c r="AS18" s="1"/>
      <c r="AT18" s="1"/>
    </row>
    <row r="19" spans="2:46" ht="15" customHeight="1" x14ac:dyDescent="0.35">
      <c r="AS19" s="1"/>
      <c r="AT19" s="1"/>
    </row>
    <row r="20" spans="2:46" ht="15" customHeight="1" x14ac:dyDescent="0.35">
      <c r="AS20" s="1"/>
      <c r="AT20" s="1"/>
    </row>
    <row r="21" spans="2:46" s="23" customFormat="1" ht="15" customHeight="1" x14ac:dyDescent="0.35">
      <c r="B21" s="1"/>
      <c r="C21" s="1"/>
      <c r="D21" s="1"/>
      <c r="E21" s="1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84"/>
      <c r="AK21" s="25"/>
      <c r="AL21" s="25"/>
      <c r="AM21" s="25"/>
      <c r="AN21" s="25"/>
      <c r="AO21" s="25"/>
      <c r="AP21" s="25"/>
      <c r="AQ21" s="25"/>
      <c r="AR21" s="25"/>
    </row>
    <row r="22" spans="2:46" ht="15" customHeight="1" x14ac:dyDescent="0.35">
      <c r="AS22" s="1"/>
      <c r="AT22" s="1"/>
    </row>
    <row r="23" spans="2:46" ht="15" customHeight="1" x14ac:dyDescent="0.35">
      <c r="AS23" s="1"/>
      <c r="AT23" s="1"/>
    </row>
  </sheetData>
  <mergeCells count="38">
    <mergeCell ref="AG11:AI11"/>
    <mergeCell ref="C12:H13"/>
    <mergeCell ref="AG6:AI6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O6:Q6"/>
    <mergeCell ref="R6:T6"/>
    <mergeCell ref="U6:W6"/>
    <mergeCell ref="X6:Z6"/>
    <mergeCell ref="AR4:AR7"/>
    <mergeCell ref="F5:H5"/>
    <mergeCell ref="I5:K5"/>
    <mergeCell ref="L5:N5"/>
    <mergeCell ref="O5:Q5"/>
    <mergeCell ref="R5:T5"/>
    <mergeCell ref="U5:W5"/>
    <mergeCell ref="X5:Z5"/>
    <mergeCell ref="AA5:AC5"/>
    <mergeCell ref="AD5:AF5"/>
    <mergeCell ref="F2:AQ3"/>
    <mergeCell ref="B4:E6"/>
    <mergeCell ref="F4:AI4"/>
    <mergeCell ref="AJ4:AJ7"/>
    <mergeCell ref="AK4:AP6"/>
    <mergeCell ref="AQ4:AQ7"/>
    <mergeCell ref="AG5:AI5"/>
    <mergeCell ref="F6:H6"/>
    <mergeCell ref="I6:K6"/>
    <mergeCell ref="L6:N6"/>
    <mergeCell ref="AA6:AC6"/>
    <mergeCell ref="AD6:AF6"/>
  </mergeCells>
  <pageMargins left="0.7" right="0.7" top="0.75" bottom="0.75" header="0.3" footer="0.3"/>
  <pageSetup paperSize="9" scale="7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91efa94-be0f-4422-876a-cedd58d05839">
      <Terms xmlns="http://schemas.microsoft.com/office/infopath/2007/PartnerControls"/>
    </lcf76f155ced4ddcb4097134ff3c332f>
    <TaxCatchAll xmlns="0ae58401-b3e0-4849-a723-4b1b5727811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AD629D3BA81D419235E131F3677C04" ma:contentTypeVersion="13" ma:contentTypeDescription="Create a new document." ma:contentTypeScope="" ma:versionID="7623460cbc9ba0b03221e270135bb536">
  <xsd:schema xmlns:xsd="http://www.w3.org/2001/XMLSchema" xmlns:xs="http://www.w3.org/2001/XMLSchema" xmlns:p="http://schemas.microsoft.com/office/2006/metadata/properties" xmlns:ns2="f91efa94-be0f-4422-876a-cedd58d05839" xmlns:ns3="0ae58401-b3e0-4849-a723-4b1b57278117" targetNamespace="http://schemas.microsoft.com/office/2006/metadata/properties" ma:root="true" ma:fieldsID="b7cc6cf92e9d1ca0d707ff34ba021398" ns2:_="" ns3:_="">
    <xsd:import namespace="f91efa94-be0f-4422-876a-cedd58d05839"/>
    <xsd:import namespace="0ae58401-b3e0-4849-a723-4b1b572781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efa94-be0f-4422-876a-cedd58d058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c3b2194-0ad7-447d-b275-532adc86c9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e58401-b3e0-4849-a723-4b1b5727811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1755199-9198-4503-ba20-fae8e83e0ce2}" ma:internalName="TaxCatchAll" ma:showField="CatchAllData" ma:web="0ae58401-b3e0-4849-a723-4b1b572781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151E33-463B-477A-BCCC-D3D4CDF3BDED}">
  <ds:schemaRefs>
    <ds:schemaRef ds:uri="http://www.w3.org/XML/1998/namespace"/>
    <ds:schemaRef ds:uri="0ae58401-b3e0-4849-a723-4b1b57278117"/>
    <ds:schemaRef ds:uri="f91efa94-be0f-4422-876a-cedd58d05839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67BD608-7C55-480D-B8EC-BD6D8E7FDE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F89BDC-33E5-4BD5-9C92-9F674B76D1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1efa94-be0f-4422-876a-cedd58d05839"/>
    <ds:schemaRef ds:uri="0ae58401-b3e0-4849-a723-4b1b572781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12</vt:i4>
      </vt:variant>
    </vt:vector>
  </HeadingPairs>
  <TitlesOfParts>
    <vt:vector size="32" baseType="lpstr">
      <vt:lpstr>BAMBINO</vt:lpstr>
      <vt:lpstr>MICRO MAX</vt:lpstr>
      <vt:lpstr>MINI MAX</vt:lpstr>
      <vt:lpstr>JNR MAX</vt:lpstr>
      <vt:lpstr>SNR MAX</vt:lpstr>
      <vt:lpstr>DD2</vt:lpstr>
      <vt:lpstr>DD2 MASTERS</vt:lpstr>
      <vt:lpstr>MAX 180</vt:lpstr>
      <vt:lpstr>CADET</vt:lpstr>
      <vt:lpstr>KID ROK</vt:lpstr>
      <vt:lpstr>MINI ROK</vt:lpstr>
      <vt:lpstr>OKJ</vt:lpstr>
      <vt:lpstr>OK N</vt:lpstr>
      <vt:lpstr>KZ2</vt:lpstr>
      <vt:lpstr>MICRO MAX CLUBMANS</vt:lpstr>
      <vt:lpstr>MINI CLUBMANS</vt:lpstr>
      <vt:lpstr>JNR CLUBMANS</vt:lpstr>
      <vt:lpstr>SNR CLUBMANS</vt:lpstr>
      <vt:lpstr>GEARBOX CLUBMANS</vt:lpstr>
      <vt:lpstr>4 STROKE</vt:lpstr>
      <vt:lpstr>'4 STROKE'!Print_Area</vt:lpstr>
      <vt:lpstr>BAMBINO!Print_Area</vt:lpstr>
      <vt:lpstr>'DD2'!Print_Area</vt:lpstr>
      <vt:lpstr>'DD2 MASTERS'!Print_Area</vt:lpstr>
      <vt:lpstr>'GEARBOX CLUBMANS'!Print_Area</vt:lpstr>
      <vt:lpstr>'JNR CLUBMANS'!Print_Area</vt:lpstr>
      <vt:lpstr>'JNR MAX'!Print_Area</vt:lpstr>
      <vt:lpstr>'MICRO MAX'!Print_Area</vt:lpstr>
      <vt:lpstr>'MINI CLUBMANS'!Print_Area</vt:lpstr>
      <vt:lpstr>'MINI MAX'!Print_Area</vt:lpstr>
      <vt:lpstr>'SNR CLUBMANS'!Print_Area</vt:lpstr>
      <vt:lpstr>'SNR MAX'!Print_Area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</dc:creator>
  <cp:lastModifiedBy>Tarryn Kruger</cp:lastModifiedBy>
  <cp:lastPrinted>2025-10-13T10:37:19Z</cp:lastPrinted>
  <dcterms:created xsi:type="dcterms:W3CDTF">2012-03-03T08:29:38Z</dcterms:created>
  <dcterms:modified xsi:type="dcterms:W3CDTF">2026-06-03T12:17:43Z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0x010100BBAD629D3BA81D419235E131F3677C04</vt:lpwstr>
  </property>
  <property fmtid="{D5CDD505-2E9C-101B-9397-08002B2CF9AE}" pid="3" name="MediaServiceImageTags">
    <vt:lpwstr/>
  </property>
</Properties>
</file>